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8615"/>
  </bookViews>
  <sheets>
    <sheet name="Dashboard" sheetId="1" r:id="rId1"/>
    <sheet name="Transactions" sheetId="2" r:id="rId2"/>
    <sheet name="Budget Planner" sheetId="3" r:id="rId3"/>
    <sheet name="Categories" sheetId="4" r:id="rId4"/>
    <sheet name="Monthly Report" sheetId="5" r:id="rId5"/>
    <sheet name="Charts" sheetId="6" r:id="rId6"/>
    <sheet name="Instructions" sheetId="7" r:id="rId7"/>
    <sheet name="Read Me" sheetId="8" r:id="rId8"/>
  </sheets>
  <externalReferences>
    <externalReference r:id="rId9"/>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<sst xmlns="http://schemas.openxmlformats.org/spreadsheetml/2006/main" count="334" uniqueCount="179">
  <si>
    <t>Expense Tracker Pro - Dashboard</t>
  </si>
  <si>
    <t>Total Monthly Spending</t>
  </si>
  <si>
    <t>Budget Utilization</t>
  </si>
  <si>
    <t>Savings Goal Progress</t>
  </si>
  <si>
    <t>Top Spending Category</t>
  </si>
  <si>
    <t>Monthly Summary</t>
  </si>
  <si>
    <t>Metric</t>
  </si>
  <si>
    <t>Amount</t>
  </si>
  <si>
    <t>Status</t>
  </si>
  <si>
    <t>Total Income</t>
  </si>
  <si>
    <t>On Target</t>
  </si>
  <si>
    <t>Total Expenses</t>
  </si>
  <si>
    <t>Under Budget</t>
  </si>
  <si>
    <t>Net Savings</t>
  </si>
  <si>
    <t>35% Savings Rate</t>
  </si>
  <si>
    <t>Fixed Expenses</t>
  </si>
  <si>
    <t>Stable</t>
  </si>
  <si>
    <t>Variable Expenses</t>
  </si>
  <si>
    <t>Monitor</t>
  </si>
  <si>
    <t>Budget Remaining</t>
  </si>
  <si>
    <t>Good</t>
  </si>
  <si>
    <t>Daily Expense Transactions</t>
  </si>
  <si>
    <t>Date</t>
  </si>
  <si>
    <t>Description</t>
  </si>
  <si>
    <t>Category</t>
  </si>
  <si>
    <t>Payment Method</t>
  </si>
  <si>
    <t>Notes</t>
  </si>
  <si>
    <t>Receipt Link</t>
  </si>
  <si>
    <t>2024-06-01</t>
  </si>
  <si>
    <t>Grocery Store</t>
  </si>
  <si>
    <t>Food &amp; Dining</t>
  </si>
  <si>
    <t>Credit Card</t>
  </si>
  <si>
    <t>Weekly groceries</t>
  </si>
  <si>
    <t/>
  </si>
  <si>
    <t>Completed</t>
  </si>
  <si>
    <t>2024-06-02</t>
  </si>
  <si>
    <t>Gas Station</t>
  </si>
  <si>
    <t>Transportation</t>
  </si>
  <si>
    <t>Debit Card</t>
  </si>
  <si>
    <t>Full tank</t>
  </si>
  <si>
    <t>2024-06-03</t>
  </si>
  <si>
    <t>Restaurant</t>
  </si>
  <si>
    <t>Dinner with friends</t>
  </si>
  <si>
    <t>2024-06-04</t>
  </si>
  <si>
    <t>Electric Bill</t>
  </si>
  <si>
    <t>Utilities</t>
  </si>
  <si>
    <t>Bank Transfer</t>
  </si>
  <si>
    <t>Monthly electricity</t>
  </si>
  <si>
    <t>2024-06-05</t>
  </si>
  <si>
    <t>Netflix</t>
  </si>
  <si>
    <t>Entertainment</t>
  </si>
  <si>
    <t>Monthly subscription</t>
  </si>
  <si>
    <t>2024-06-06</t>
  </si>
  <si>
    <t>Coffee Shop</t>
  </si>
  <si>
    <t>Morning coffee</t>
  </si>
  <si>
    <t>2024-06-07</t>
  </si>
  <si>
    <t>Pharmacy</t>
  </si>
  <si>
    <t>Healthcare</t>
  </si>
  <si>
    <t>Vitamins</t>
  </si>
  <si>
    <t>2024-06-08</t>
  </si>
  <si>
    <t>Bookstore</t>
  </si>
  <si>
    <t>Shopping</t>
  </si>
  <si>
    <t>New books</t>
  </si>
  <si>
    <t>2024-06-09</t>
  </si>
  <si>
    <t>Uber</t>
  </si>
  <si>
    <t>Ride to airport</t>
  </si>
  <si>
    <t>2024-06-10</t>
  </si>
  <si>
    <t>Gym Membership</t>
  </si>
  <si>
    <t>Monthly fee</t>
  </si>
  <si>
    <t>2024-06-11</t>
  </si>
  <si>
    <t>2024-06-12</t>
  </si>
  <si>
    <t>Movie Theater</t>
  </si>
  <si>
    <t>Movie tickets</t>
  </si>
  <si>
    <t>2024-06-13</t>
  </si>
  <si>
    <t>Family dinner</t>
  </si>
  <si>
    <t>2024-06-14</t>
  </si>
  <si>
    <t>Internet Bill</t>
  </si>
  <si>
    <t>Monthly internet</t>
  </si>
  <si>
    <t>2024-06-15</t>
  </si>
  <si>
    <t>Clothing Store</t>
  </si>
  <si>
    <t>Summer clothes</t>
  </si>
  <si>
    <t>2024-06-16</t>
  </si>
  <si>
    <t>2024-06-17</t>
  </si>
  <si>
    <t>2024-06-18</t>
  </si>
  <si>
    <t>Doctor Visit</t>
  </si>
  <si>
    <t>Annual checkup</t>
  </si>
  <si>
    <t>2024-06-19</t>
  </si>
  <si>
    <t>2024-06-20</t>
  </si>
  <si>
    <t>Spotify</t>
  </si>
  <si>
    <t>TOTAL:</t>
  </si>
  <si>
    <t>Monthly Budget Planner</t>
  </si>
  <si>
    <t>Budgeted Amount</t>
  </si>
  <si>
    <t>Actual Spent</t>
  </si>
  <si>
    <t>Variance</t>
  </si>
  <si>
    <t>Groceries + restaurants</t>
  </si>
  <si>
    <t>On Track</t>
  </si>
  <si>
    <t>Gas + public transit</t>
  </si>
  <si>
    <t>Electric + internet</t>
  </si>
  <si>
    <t>Streaming + movies</t>
  </si>
  <si>
    <t>Gym + medical</t>
  </si>
  <si>
    <t>Clothing + other</t>
  </si>
  <si>
    <t>Other</t>
  </si>
  <si>
    <t>Miscellaneous</t>
  </si>
  <si>
    <t>Expense Categories Management</t>
  </si>
  <si>
    <t>Category Name</t>
  </si>
  <si>
    <t>Monthly Budget</t>
  </si>
  <si>
    <t>Priority</t>
  </si>
  <si>
    <t>Groceries, restaurants, coffee shops</t>
  </si>
  <si>
    <t>High</t>
  </si>
  <si>
    <t>Active</t>
  </si>
  <si>
    <t>Gas, public transit, rideshare</t>
  </si>
  <si>
    <t>Electric, water, internet, phone</t>
  </si>
  <si>
    <t>Streaming, movies, games</t>
  </si>
  <si>
    <t>Medium</t>
  </si>
  <si>
    <t>Gym, medical, pharmacy</t>
  </si>
  <si>
    <t>Clothing, electronics, home goods</t>
  </si>
  <si>
    <t>Miscellaneous expenses</t>
  </si>
  <si>
    <t>Low</t>
  </si>
  <si>
    <t>Monthly Financial Report</t>
  </si>
  <si>
    <t>Income &amp; Expense Summary</t>
  </si>
  <si>
    <t>Percentage</t>
  </si>
  <si>
    <t>Trend</t>
  </si>
  <si>
    <t>100%</t>
  </si>
  <si>
    <t>Monthly salary</t>
  </si>
  <si>
    <t>Down</t>
  </si>
  <si>
    <t>All categories</t>
  </si>
  <si>
    <t>Up</t>
  </si>
  <si>
    <t>35% savings rate</t>
  </si>
  <si>
    <t>Rent + utilities</t>
  </si>
  <si>
    <t>Discretionary spending</t>
  </si>
  <si>
    <t>Category Breakdown</t>
  </si>
  <si>
    <t>Budgeted</t>
  </si>
  <si>
    <t>Actual</t>
  </si>
  <si>
    <t>% of Total</t>
  </si>
  <si>
    <t>Spending Analytics &amp; Visualizations</t>
  </si>
  <si>
    <t>Budget vs Actual by Category</t>
  </si>
  <si>
    <t>Spending Distribution</t>
  </si>
  <si>
    <t>Monthly Spending Trend</t>
  </si>
  <si>
    <t>Month</t>
  </si>
  <si>
    <t>Spending</t>
  </si>
  <si>
    <t>Jan</t>
  </si>
  <si>
    <t>Feb</t>
  </si>
  <si>
    <t>Mar</t>
  </si>
  <si>
    <t>Apr</t>
  </si>
  <si>
    <t>May</t>
  </si>
  <si>
    <t>Jun</t>
  </si>
  <si>
    <t>How to Use Expense Tracker Pro</t>
  </si>
  <si>
    <t>Step 1: Setup Categories</t>
  </si>
  <si>
    <t>Go to the Categories sheet and review the pre-built expense categories. You can add, remove, or modify categories to match your spending habits. Set your monthly budget for each category.</t>
  </si>
  <si>
    <t>Step 2: Set Your Budget</t>
  </si>
  <si>
    <t>Navigate to the Budget Planner sheet. Review the default budget amounts and adjust them based on your income and financial goals. The budget will automatically calculate variances as you log expenses.</t>
  </si>
  <si>
    <t>Step 3: Log Daily Expenses</t>
  </si>
  <si>
    <t>Use the Transactions sheet to log your daily expenses. Fill in the date, description, category (use the dropdown), amount, and payment method. All calculations update automatically.</t>
  </si>
  <si>
    <t>Step 4: Monitor Your Dashboard</t>
  </si>
  <si>
    <t>Check the Dashboard sheet for a real-time overview of your spending. The KPI cards show your total spending, budget utilization, savings progress, and top spending category at a glance.</t>
  </si>
  <si>
    <t>Step 5: Review Monthly Report</t>
  </si>
  <si>
    <t>At the end of each month, review the Monthly Report sheet to see your income vs expenses, category breakdown, and savings rate. This helps you identify areas for improvement.</t>
  </si>
  <si>
    <t>Step 6: Analyze Trends</t>
  </si>
  <si>
    <t>Use the Charts sheet to visualize your spending patterns. The column chart compares budget vs actual, the pie chart shows spending distribution, and the line chart tracks monthly trends.</t>
  </si>
  <si>
    <t>Step 7: Track Savings Goals</t>
  </si>
  <si>
    <t>Set savings goals and track your progress. The Dashboard shows your savings goal progress, helping you stay motivated to reach your financial targets.</t>
  </si>
  <si>
    <t>Step 8: Customize Settings</t>
  </si>
  <si>
    <t>Adjust currency symbols, date formats, and other preferences in the Settings sheet (if available). Make the tracker work for your specific needs.</t>
  </si>
  <si>
    <t>Expense Tracker Pro V2.0</t>
  </si>
  <si>
    <t>Premium Personal Finance Management System</t>
  </si>
  <si>
    <t>Product Overview</t>
  </si>
  <si>
    <t>Expense Tracker Pro is a premium Excel template designed for individuals and families who want to take control of their finances. Track daily expenses, categorize spending, compare against budget, analyze trends, and reach your savings goals — all in one beautiful, easy-to-use workbook.</t>
  </si>
  <si>
    <t>Key Features</t>
  </si>
  <si>
    <t>• Daily expense logging with dropdown categories
• Automatic budget variance calculations
• Real-time visual dashboard with KPI cards
• Spending trend analysis with charts
• Savings goal progress tracking
• Monthly financial reports
• Fully customizable categories and settings</t>
  </si>
  <si>
    <t>What's Included</t>
  </si>
  <si>
    <t>• 8 professionally designed worksheets
• Dashboard with 4 KPI cards and summary table
• Transactions sheet with 20+ sample entries
• Budget Planner with automatic calculations
• Categories management sheet
• Monthly Report with category breakdown
• Charts sheet with 3 interactive charts
• Instructions sheet with step-by-step guide
• Read Me sheet with product information</t>
  </si>
  <si>
    <t>How to Use</t>
  </si>
  <si>
    <t>1. Start with the Read Me sheet (you're here!)
2. Review the Instructions sheet for a step-by-step guide
3. Set up your categories in the Categories sheet
4. Configure your budget in the Budget Planner sheet
5. Log your daily expenses in the Transactions sheet
6. Monitor your progress on the Dashboard
7. Review your Monthly Report at month-end
8. Analyze trends in the Charts sheet</t>
  </si>
  <si>
    <t>Tips for Success</t>
  </si>
  <si>
    <t>• Log expenses daily for the most accurate tracking
• Review your Dashboard weekly to stay on track
• Adjust your budget as needed based on actual spending
• Use the charts to identify spending patterns
• Celebrate when you hit your savings goals!</t>
  </si>
  <si>
    <t>Support &amp; Updates</t>
  </si>
  <si>
    <t>Thank you for purchasing Expense Tracker Pro! If you have any questions or need help, please contact our support team. We offer free lifetime updates — all future versions of this template are included at no extra cost.</t>
  </si>
  <si>
    <t>License</t>
  </si>
  <si>
    <t>This template is licensed for personal use only. You may not redistribute, resell, or share this template with others. Please purchase additional licenses for family members or friends who want to use the template.</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</si>
</sst>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 numFmtId="177" formatCode="yyyy\-mm\-dd"/>
  </numFmts>
  <fonts count="31">
    <font>
      <sz val="11"/>
      <color theme="1"/>
      <name val="宋体"/>
      <charset val="134"/>
      <scheme val="minor"/>
    </font>
    <font>
      <b/>
      <sz val="16"/>
      <color rgb="FF2B579A"/>
      <name val="Calibri"/>
      <charset val="134"/>
    </font>
    <font>
      <b/>
      <sz val="12"/>
      <color rgb="FF4472C4"/>
      <name val="Calibri"/>
      <charset val="134"/>
    </font>
    <font>
      <sz val="11"/>
      <color rgb="FF333333"/>
      <name val="Calibri"/>
      <charset val="134"/>
    </font>
    <font>
      <b/>
      <sz val="12"/>
      <color rgb="FF2B579A"/>
      <name val="Calibri"/>
      <charset val="134"/>
    </font>
    <font>
      <b/>
      <sz val="13"/>
      <color rgb="FF2B579A"/>
      <name val="Calibri"/>
      <charset val="134"/>
    </font>
    <font>
      <b/>
      <sz val="11"/>
      <color rgb="FFFFFFFF"/>
      <name val="Calibri"/>
      <charset val="134"/>
    </font>
    <font>
      <b/>
      <sz val="11"/>
      <color rgb="FF2B579A"/>
      <name val="Calibri"/>
      <charset val="134"/>
    </font>
    <font>
      <b/>
      <sz val="18"/>
      <color rgb="FF2B579A"/>
      <name val="Calibri"/>
      <charset val="134"/>
    </font>
    <font>
      <sz val="10"/>
      <color rgb="FF666666"/>
      <name val="Calibri"/>
      <charset val="134"/>
    </font>
    <font>
      <b/>
      <sz val="11"/>
      <color rgb="FF333333"/>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40">
    <fill>
      <patternFill patternType="none"/>
    </fill>
    <fill>
      <patternFill patternType="gray125"/>
    </fill>
    <fill>
      <patternFill patternType="solid">
        <fgColor rgb="FFF2F2F2"/>
        <bgColor rgb="FFF2F2F2"/>
      </patternFill>
    </fill>
    <fill>
      <patternFill patternType="solid">
        <fgColor rgb="FF4472C4"/>
        <bgColor rgb="FF4472C4"/>
      </patternFill>
    </fill>
    <fill>
      <patternFill patternType="solid">
        <fgColor rgb="FFD6E4F0"/>
        <bgColor rgb="FFD6E4F0"/>
      </patternFill>
    </fill>
    <fill>
      <patternFill patternType="solid">
        <fgColor rgb="FFDDEBF7"/>
        <bgColor rgb="FFDDEBF7"/>
      </patternFill>
    </fill>
    <fill>
      <patternFill patternType="solid">
        <fgColor rgb="FFE2EFDA"/>
        <bgColor rgb="FFE2EFDA"/>
      </patternFill>
    </fill>
    <fill>
      <patternFill patternType="solid">
        <fgColor rgb="FFFFF2CC"/>
        <bgColor rgb="FFFFF2CC"/>
      </patternFill>
    </fill>
    <fill>
      <patternFill patternType="solid">
        <fgColor rgb="FFFFC7CE"/>
        <bgColor rgb="FFFFC7CE"/>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D9D9D9"/>
      </left>
      <right style="thin">
        <color rgb="FFD9D9D9"/>
      </right>
      <top style="thin">
        <color rgb="FFD9D9D9"/>
      </top>
      <bottom style="thin">
        <color rgb="FFD9D9D9"/>
      </bottom>
      <diagonal/>
    </border>
    <border>
      <left style="medium">
        <color rgb="FF4472C4"/>
      </left>
      <right style="medium">
        <color rgb="FF4472C4"/>
      </right>
      <top style="medium">
        <color rgb="FF4472C4"/>
      </top>
      <bottom style="medium">
        <color rgb="FF4472C4"/>
      </bottom>
      <diagonal/>
    </border>
    <border>
      <left style="medium">
        <color rgb="FF4472C4"/>
      </left>
      <right style="medium">
        <color rgb="FF4472C4"/>
      </right>
      <top/>
      <bottom/>
      <diagonal/>
    </border>
    <border>
      <left style="medium">
        <color rgb="FF4472C4"/>
      </left>
      <right style="medium">
        <color rgb="FF4472C4"/>
      </right>
      <top/>
      <bottom style="medium">
        <color rgb="FF4472C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9"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10" borderId="8" applyNumberFormat="0" applyAlignment="0" applyProtection="0">
      <alignment vertical="center"/>
    </xf>
    <xf numFmtId="0" fontId="21" fillId="11" borderId="9" applyNumberFormat="0" applyAlignment="0" applyProtection="0">
      <alignment vertical="center"/>
    </xf>
    <xf numFmtId="0" fontId="22" fillId="11" borderId="8" applyNumberFormat="0" applyAlignment="0" applyProtection="0">
      <alignment vertical="center"/>
    </xf>
    <xf numFmtId="0" fontId="23" fillId="12"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xf numFmtId="0" fontId="29" fillId="36" borderId="0" applyNumberFormat="0" applyBorder="0" applyAlignment="0" applyProtection="0">
      <alignment vertical="center"/>
    </xf>
    <xf numFmtId="0" fontId="30" fillId="37" borderId="0" applyNumberFormat="0" applyBorder="0" applyAlignment="0" applyProtection="0">
      <alignment vertical="center"/>
    </xf>
    <xf numFmtId="0" fontId="30" fillId="38" borderId="0" applyNumberFormat="0" applyBorder="0" applyAlignment="0" applyProtection="0">
      <alignment vertical="center"/>
    </xf>
    <xf numFmtId="0" fontId="29" fillId="39" borderId="0" applyNumberFormat="0" applyBorder="0" applyAlignment="0" applyProtection="0">
      <alignment vertical="center"/>
    </xf>
  </cellStyleXfs>
  <cellXfs count="28">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2" fillId="2" borderId="0" xfId="0" applyFont="1" applyFill="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xf numFmtId="0" fontId="4" fillId="2" borderId="0" xfId="0" applyFont="1" applyFill="1"/>
    <xf numFmtId="0" fontId="6" fillId="3" borderId="1" xfId="0" applyFont="1" applyFill="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7" fillId="4" borderId="1" xfId="0" applyFont="1" applyFill="1" applyBorder="1"/>
    <xf numFmtId="176" fontId="7" fillId="4" borderId="1" xfId="0" applyNumberFormat="1" applyFont="1" applyFill="1" applyBorder="1" applyAlignment="1">
      <alignment horizontal="right" vertical="center"/>
    </xf>
    <xf numFmtId="177" fontId="3" fillId="0" borderId="1" xfId="0" applyNumberFormat="1" applyFont="1" applyBorder="1" applyAlignment="1">
      <alignment horizontal="left" vertical="center" wrapText="1"/>
    </xf>
    <xf numFmtId="0" fontId="8" fillId="0" borderId="0" xfId="0" applyFont="1" applyAlignment="1">
      <alignment horizontal="center" vertical="center"/>
    </xf>
    <xf numFmtId="0" fontId="9" fillId="5" borderId="2" xfId="0" applyFont="1" applyFill="1" applyBorder="1" applyAlignment="1">
      <alignment horizontal="center" vertical="top"/>
    </xf>
    <xf numFmtId="0" fontId="9" fillId="6" borderId="2" xfId="0" applyFont="1" applyFill="1" applyBorder="1" applyAlignment="1">
      <alignment horizontal="center" vertical="top"/>
    </xf>
    <xf numFmtId="0" fontId="9" fillId="7" borderId="2" xfId="0" applyFont="1" applyFill="1" applyBorder="1" applyAlignment="1">
      <alignment horizontal="center" vertical="top"/>
    </xf>
    <xf numFmtId="0" fontId="9" fillId="8" borderId="2" xfId="0" applyFont="1" applyFill="1" applyBorder="1" applyAlignment="1">
      <alignment horizontal="center" vertical="top"/>
    </xf>
    <xf numFmtId="0" fontId="0" fillId="0" borderId="3" xfId="0" applyBorder="1"/>
    <xf numFmtId="0" fontId="0" fillId="0" borderId="4" xfId="0" applyBorder="1"/>
    <xf numFmtId="0" fontId="5" fillId="2" borderId="0" xfId="0" applyFont="1" applyFill="1" applyAlignment="1">
      <alignment horizontal="left" vertical="center" wrapText="1"/>
    </xf>
    <xf numFmtId="0" fontId="3" fillId="0" borderId="1" xfId="0" applyFont="1" applyBorder="1"/>
    <xf numFmtId="176" fontId="10" fillId="0" borderId="1"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b val="1"/>
        <color rgb="FFFF4B4B"/>
      </font>
      <fill>
        <patternFill patternType="solid">
          <fgColor rgb="FFFFC7CE"/>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rot="0" spcFirstLastPara="0" vertOverflow="ellipsis" vert="horz" wrap="square" anchor="ctr" anchorCtr="1"/>
          <a:lstStyle/>
          <a:p>
            <a:pPr>
              <a:defRPr lang="zh-CN" sz="1800" b="1" i="0" u="none" strike="noStrike" kern="1200" baseline="0">
                <a:solidFill>
                  <a:schemeClr val="tx1"/>
                </a:solidFill>
                <a:latin typeface="+mn-lt"/>
                <a:ea typeface="+mn-ea"/>
                <a:cs typeface="+mn-cs"/>
              </a:defRPr>
            </a:pPr>
            <a:r>
              <a:t>Budget vs Actual Spending</a:t>
            </a:r>
          </a:p>
        </c:rich>
      </c:tx>
      <c:layout/>
      <c:overlay val="0"/>
    </c:title>
    <c:autoTitleDeleted val="0"/>
    <c:plotArea>
      <c:layout/>
      <c:barChart>
        <c:barDir val="col"/>
        <c:grouping val="clustered"/>
        <c:varyColors val="0"/>
        <c:ser>
          <c:idx val="0"/>
          <c:order val="0"/>
          <c:tx>
            <c:strRef>
              <c:f>Charts!$B$4</c:f>
              <c:strCache>
                <c:ptCount val="1"/>
                <c:pt idx="0">
                  <c:v>Budgeted</c:v>
                </c:pt>
              </c:strCache>
            </c:strRef>
          </c:tx>
          <c:spPr>
            <a:ln w="9525" cap="flat" cmpd="sng" algn="ctr">
              <a:solidFill>
                <a:schemeClr val="lt1">
                  <a:shade val="95000"/>
                  <a:satMod val="105000"/>
                </a:schemeClr>
              </a:solidFill>
              <a:prstDash val="solid"/>
              <a:round/>
            </a:ln>
          </c:spPr>
          <c:invertIfNegative val="0"/>
          <c:dLbls>
            <c:delete val="1"/>
          </c:dLbls>
          <c:cat>
            <c:strRef>
              <c:f>Charts!$A$5:$A$11</c:f>
              <c:strCache>
                <c:ptCount val="7"/>
                <c:pt idx="0">
                  <c:v>Food &amp; Dining</c:v>
                </c:pt>
                <c:pt idx="1">
                  <c:v>Transportation</c:v>
                </c:pt>
                <c:pt idx="2">
                  <c:v>Utilities</c:v>
                </c:pt>
                <c:pt idx="3">
                  <c:v>Entertainment</c:v>
                </c:pt>
                <c:pt idx="4">
                  <c:v>Healthcare</c:v>
                </c:pt>
                <c:pt idx="5">
                  <c:v>Shopping</c:v>
                </c:pt>
                <c:pt idx="6">
                  <c:v>Other</c:v>
                </c:pt>
              </c:strCache>
            </c:strRef>
          </c:cat>
          <c:val>
            <c:numRef>
              <c:f>Charts!$B$5:$B$11</c:f>
              <c:numCache>
                <c:formatCode>General</c:formatCode>
                <c:ptCount val="7"/>
                <c:pt idx="0">
                  <c:v>900</c:v>
                </c:pt>
                <c:pt idx="1">
                  <c:v>300</c:v>
                </c:pt>
                <c:pt idx="2">
                  <c:v>250</c:v>
                </c:pt>
                <c:pt idx="3">
                  <c:v>150</c:v>
                </c:pt>
                <c:pt idx="4">
                  <c:v>200</c:v>
                </c:pt>
                <c:pt idx="5">
                  <c:v>200</c:v>
                </c:pt>
                <c:pt idx="6">
                  <c:v>100</c:v>
                </c:pt>
              </c:numCache>
            </c:numRef>
          </c:val>
        </c:ser>
        <c:ser>
          <c:idx val="1"/>
          <c:order val="1"/>
          <c:tx>
            <c:strRef>
              <c:f>Charts!$C$4</c:f>
              <c:strCache>
                <c:ptCount val="1"/>
                <c:pt idx="0">
                  <c:v>Actual</c:v>
                </c:pt>
              </c:strCache>
            </c:strRef>
          </c:tx>
          <c:spPr>
            <a:ln w="9525" cap="flat" cmpd="sng" algn="ctr">
              <a:solidFill>
                <a:schemeClr val="lt1">
                  <a:shade val="95000"/>
                  <a:satMod val="105000"/>
                </a:schemeClr>
              </a:solidFill>
              <a:prstDash val="solid"/>
              <a:round/>
            </a:ln>
          </c:spPr>
          <c:invertIfNegative val="0"/>
          <c:dLbls>
            <c:delete val="1"/>
          </c:dLbls>
          <c:cat>
            <c:strRef>
              <c:f>Charts!$A$5:$A$11</c:f>
              <c:strCache>
                <c:ptCount val="7"/>
                <c:pt idx="0">
                  <c:v>Food &amp; Dining</c:v>
                </c:pt>
                <c:pt idx="1">
                  <c:v>Transportation</c:v>
                </c:pt>
                <c:pt idx="2">
                  <c:v>Utilities</c:v>
                </c:pt>
                <c:pt idx="3">
                  <c:v>Entertainment</c:v>
                </c:pt>
                <c:pt idx="4">
                  <c:v>Healthcare</c:v>
                </c:pt>
                <c:pt idx="5">
                  <c:v>Shopping</c:v>
                </c:pt>
                <c:pt idx="6">
                  <c:v>Other</c:v>
                </c:pt>
              </c:strCache>
            </c:strRef>
          </c:cat>
          <c:val>
            <c:numRef>
              <c:f>Charts!$C$5:$C$11</c:f>
              <c:numCache>
                <c:formatCode>General</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50"/>
        <c:axId val="10"/>
        <c:axId val="100"/>
      </c:barChart>
      <c:catAx>
        <c:axId val="10"/>
        <c:scaling>
          <c:orientation val="minMax"/>
        </c:scaling>
        <c:delete val="0"/>
        <c:axPos val="b"/>
        <c:title>
          <c:tx>
            <c:rich>
              <a:bodyPr rot="0" spcFirstLastPara="0" vertOverflow="ellipsis" vert="horz" wrap="square" anchor="ctr" anchorCtr="1"/>
              <a:lstStyle/>
              <a:p>
                <a:pPr>
                  <a:defRPr lang="zh-CN" sz="1000" b="1" i="0" u="none" strike="noStrike" kern="1200" baseline="0">
                    <a:solidFill>
                      <a:schemeClr val="tx1"/>
                    </a:solidFill>
                    <a:latin typeface="+mn-lt"/>
                    <a:ea typeface="+mn-ea"/>
                    <a:cs typeface="+mn-cs"/>
                  </a:defRPr>
                </a:pPr>
                <a:r>
                  <a:t>Category</a:t>
                </a:r>
              </a:p>
            </c:rich>
          </c:tx>
          <c:layout/>
          <c:overlay val="0"/>
        </c:title>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100"/>
        <c:crosses val="autoZero"/>
        <c:auto val="1"/>
        <c:lblAlgn val="ctr"/>
        <c:lblOffset val="100"/>
        <c:noMultiLvlLbl val="0"/>
      </c:catAx>
      <c:valAx>
        <c:axId val="100"/>
        <c:scaling>
          <c:orientation val="minMax"/>
        </c:scaling>
        <c:delete val="0"/>
        <c:axPos val="l"/>
        <c:majorGridlines/>
        <c:title>
          <c:tx>
            <c:rich>
              <a:bodyPr rot="-5400000" spcFirstLastPara="0" vertOverflow="ellipsis" vert="horz" wrap="square" anchor="ctr" anchorCtr="1"/>
              <a:lstStyle/>
              <a:p>
                <a:pPr>
                  <a:defRPr lang="zh-CN" sz="1000" b="1" i="0" u="none" strike="noStrike" kern="1200" baseline="0">
                    <a:solidFill>
                      <a:schemeClr val="tx1"/>
                    </a:solidFill>
                    <a:latin typeface="+mn-lt"/>
                    <a:ea typeface="+mn-ea"/>
                    <a:cs typeface="+mn-cs"/>
                  </a:defRPr>
                </a:pPr>
                <a:r>
                  <a:t>Amount ($)</a:t>
                </a:r>
              </a:p>
            </c:rich>
          </c:tx>
          <c:layout/>
          <c:overlay val="0"/>
        </c:title>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10"/>
        <c:crosses val="autoZero"/>
        <c:crossBetween val="between"/>
      </c:valAx>
    </c:plotArea>
    <c:legend>
      <c:legendPos val="r"/>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gap"/>
    <c:showDLblsOverMax val="0"/>
    <c:extLst>
      <c:ext uri="{0b15fc19-7d7d-44ad-8c2d-2c3a37ce22c3}">
        <chartProps xmlns="https://web.wps.cn/et/2018/main" chartId="{4cbe8987-edd6-4e07-ae2b-e95823cb312d}"/>
      </c:ext>
    </c:extLst>
  </c:chart>
  <c:txPr>
    <a:bodyPr/>
    <a:lstStyle/>
    <a:p>
      <a:pPr>
        <a:defRPr lang="zh-CN"/>
      </a:pP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rot="0" spcFirstLastPara="0" vertOverflow="ellipsis" vert="horz" wrap="square" anchor="ctr" anchorCtr="1"/>
          <a:lstStyle/>
          <a:p>
            <a:pPr>
              <a:defRPr lang="zh-CN" sz="1800" b="1" i="0" u="none" strike="noStrike" kern="1200" baseline="0">
                <a:solidFill>
                  <a:schemeClr val="tx1"/>
                </a:solidFill>
                <a:latin typeface="+mn-lt"/>
                <a:ea typeface="+mn-ea"/>
                <a:cs typeface="+mn-cs"/>
              </a:defRPr>
            </a:pPr>
            <a:r>
              <a:t>Spending by Category</a:t>
            </a:r>
          </a:p>
        </c:rich>
      </c:tx>
      <c:layout/>
      <c:overlay val="0"/>
    </c:title>
    <c:autoTitleDeleted val="0"/>
    <c:plotArea>
      <c:layout/>
      <c:pieChart>
        <c:varyColors val="1"/>
        <c:ser>
          <c:idx val="0"/>
          <c:order val="0"/>
          <c:tx>
            <c:strRef>
              <c:f>Charts!$F$4</c:f>
              <c:strCache>
                <c:ptCount val="1"/>
                <c:pt idx="0">
                  <c:v>Amount</c:v>
                </c:pt>
              </c:strCache>
            </c:strRef>
          </c:tx>
          <c:spPr>
            <a:ln w="9525" cap="flat" cmpd="sng" algn="ctr">
              <a:solidFill>
                <a:schemeClr val="lt1">
                  <a:shade val="95000"/>
                  <a:satMod val="105000"/>
                </a:schemeClr>
              </a:solidFill>
              <a:prstDash val="solid"/>
              <a:round/>
            </a:ln>
          </c:spPr>
          <c:explosion val="0"/>
          <c:dPt>
            <c:idx val="0"/>
            <c:bubble3D val="0"/>
            <c:spPr>
              <a:ln w="9525" cap="flat" cmpd="sng" algn="ctr">
                <a:solidFill>
                  <a:schemeClr val="lt1">
                    <a:shade val="95000"/>
                    <a:satMod val="105000"/>
                  </a:schemeClr>
                </a:solidFill>
                <a:prstDash val="solid"/>
                <a:round/>
              </a:ln>
            </c:spPr>
          </c:dPt>
          <c:dPt>
            <c:idx val="1"/>
            <c:bubble3D val="0"/>
            <c:spPr>
              <a:ln w="9525" cap="flat" cmpd="sng" algn="ctr">
                <a:solidFill>
                  <a:schemeClr val="lt1">
                    <a:shade val="95000"/>
                    <a:satMod val="105000"/>
                  </a:schemeClr>
                </a:solidFill>
                <a:prstDash val="solid"/>
                <a:round/>
              </a:ln>
            </c:spPr>
          </c:dPt>
          <c:dPt>
            <c:idx val="2"/>
            <c:bubble3D val="0"/>
            <c:spPr>
              <a:ln w="9525" cap="flat" cmpd="sng" algn="ctr">
                <a:solidFill>
                  <a:schemeClr val="lt1">
                    <a:shade val="95000"/>
                    <a:satMod val="105000"/>
                  </a:schemeClr>
                </a:solidFill>
                <a:prstDash val="solid"/>
                <a:round/>
              </a:ln>
            </c:spPr>
          </c:dPt>
          <c:dPt>
            <c:idx val="3"/>
            <c:bubble3D val="0"/>
            <c:spPr>
              <a:ln w="9525" cap="flat" cmpd="sng" algn="ctr">
                <a:solidFill>
                  <a:schemeClr val="lt1">
                    <a:shade val="95000"/>
                    <a:satMod val="105000"/>
                  </a:schemeClr>
                </a:solidFill>
                <a:prstDash val="solid"/>
                <a:round/>
              </a:ln>
            </c:spPr>
          </c:dPt>
          <c:dPt>
            <c:idx val="4"/>
            <c:bubble3D val="0"/>
            <c:spPr>
              <a:ln w="9525" cap="flat" cmpd="sng" algn="ctr">
                <a:solidFill>
                  <a:schemeClr val="lt1">
                    <a:shade val="95000"/>
                    <a:satMod val="105000"/>
                  </a:schemeClr>
                </a:solidFill>
                <a:prstDash val="solid"/>
                <a:round/>
              </a:ln>
            </c:spPr>
          </c:dPt>
          <c:dPt>
            <c:idx val="5"/>
            <c:bubble3D val="0"/>
            <c:spPr>
              <a:ln w="9525" cap="flat" cmpd="sng" algn="ctr">
                <a:solidFill>
                  <a:schemeClr val="lt1">
                    <a:shade val="95000"/>
                    <a:satMod val="105000"/>
                  </a:schemeClr>
                </a:solidFill>
                <a:prstDash val="solid"/>
                <a:round/>
              </a:ln>
            </c:spPr>
          </c:dPt>
          <c:dPt>
            <c:idx val="6"/>
            <c:bubble3D val="0"/>
            <c:spPr>
              <a:ln w="9525" cap="flat" cmpd="sng" algn="ctr">
                <a:solidFill>
                  <a:schemeClr val="lt1">
                    <a:shade val="95000"/>
                    <a:satMod val="105000"/>
                  </a:schemeClr>
                </a:solidFill>
                <a:prstDash val="solid"/>
                <a:round/>
              </a:ln>
            </c:spPr>
          </c:dPt>
          <c:dLbls>
            <c:delete val="1"/>
          </c:dLbls>
          <c:cat>
            <c:strRef>
              <c:f>Charts!$E$5:$E$11</c:f>
              <c:strCache>
                <c:ptCount val="7"/>
                <c:pt idx="0">
                  <c:v>Food &amp; Dining</c:v>
                </c:pt>
                <c:pt idx="1">
                  <c:v>Transportation</c:v>
                </c:pt>
                <c:pt idx="2">
                  <c:v>Utilities</c:v>
                </c:pt>
                <c:pt idx="3">
                  <c:v>Entertainment</c:v>
                </c:pt>
                <c:pt idx="4">
                  <c:v>Healthcare</c:v>
                </c:pt>
                <c:pt idx="5">
                  <c:v>Shopping</c:v>
                </c:pt>
                <c:pt idx="6">
                  <c:v>Other</c:v>
                </c:pt>
              </c:strCache>
            </c:strRef>
          </c:cat>
          <c:val>
            <c:numRef>
              <c:f>Charts!$F$5:$F$11</c:f>
              <c:numCache>
                <c:formatCode>General</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gap"/>
    <c:showDLblsOverMax val="0"/>
    <c:extLst>
      <c:ext uri="{0b15fc19-7d7d-44ad-8c2d-2c3a37ce22c3}">
        <chartProps xmlns="https://web.wps.cn/et/2018/main" chartId="{5807498d-823e-46ec-b1b3-57629b82e0a9}"/>
      </c:ext>
    </c:extLst>
  </c:chart>
  <c:txPr>
    <a:bodyPr/>
    <a:lstStyle/>
    <a:p>
      <a:pPr>
        <a:defRPr lang="zh-CN"/>
      </a:pP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rot="0" spcFirstLastPara="0" vertOverflow="ellipsis" vert="horz" wrap="square" anchor="ctr" anchorCtr="1"/>
          <a:lstStyle/>
          <a:p>
            <a:pPr>
              <a:defRPr lang="zh-CN" sz="1800" b="1" i="0" u="none" strike="noStrike" kern="1200" baseline="0">
                <a:solidFill>
                  <a:schemeClr val="tx1"/>
                </a:solidFill>
                <a:latin typeface="+mn-lt"/>
                <a:ea typeface="+mn-ea"/>
                <a:cs typeface="+mn-cs"/>
              </a:defRPr>
            </a:pPr>
            <a:r>
              <a:t>Monthly Spending Trend (Last 6 Months)</a:t>
            </a:r>
          </a:p>
        </c:rich>
      </c:tx>
      <c:layout/>
      <c:overlay val="0"/>
    </c:title>
    <c:autoTitleDeleted val="0"/>
    <c:plotArea>
      <c:layout/>
      <c:lineChart>
        <c:grouping val="standard"/>
        <c:varyColors val="0"/>
        <c:ser>
          <c:idx val="0"/>
          <c:order val="0"/>
          <c:tx>
            <c:strRef>
              <c:f>Charts!$J$4</c:f>
              <c:strCache>
                <c:ptCount val="1"/>
                <c:pt idx="0">
                  <c:v>Spending</c:v>
                </c:pt>
              </c:strCache>
            </c:strRef>
          </c:tx>
          <c:spPr>
            <a:ln w="47625" cap="rnd" cmpd="sng" algn="ctr">
              <a:solidFill>
                <a:schemeClr val="accent1">
                  <a:shade val="95000"/>
                  <a:satMod val="105000"/>
                </a:schemeClr>
              </a:solidFill>
              <a:prstDash val="solid"/>
              <a:round/>
            </a:ln>
          </c:spPr>
          <c:marker>
            <c:symbol val="none"/>
          </c:marker>
          <c:dLbls>
            <c:delete val="1"/>
          </c:dLbls>
          <c:cat>
            <c:strRef>
              <c:f>Charts!$I$5:$I$10</c:f>
              <c:strCache>
                <c:ptCount val="6"/>
                <c:pt idx="0">
                  <c:v>Jan</c:v>
                </c:pt>
                <c:pt idx="1">
                  <c:v>Feb</c:v>
                </c:pt>
                <c:pt idx="2">
                  <c:v>Mar</c:v>
                </c:pt>
                <c:pt idx="3">
                  <c:v>Apr</c:v>
                </c:pt>
                <c:pt idx="4">
                  <c:v>May</c:v>
                </c:pt>
                <c:pt idx="5">
                  <c:v>Jun</c:v>
                </c:pt>
              </c:strCache>
            </c:strRef>
          </c:cat>
          <c:val>
            <c:numRef>
              <c:f>Charts!$J$5:$J$10</c:f>
              <c:numCache>
                <c:formatCode>General</c:formatCode>
                <c:ptCount val="6"/>
                <c:pt idx="0">
                  <c:v>2800</c:v>
                </c:pt>
                <c:pt idx="1">
                  <c:v>3100</c:v>
                </c:pt>
                <c:pt idx="2">
                  <c:v>2950</c:v>
                </c:pt>
                <c:pt idx="3">
                  <c:v>3200</c:v>
                </c:pt>
                <c:pt idx="4">
                  <c:v>3050</c:v>
                </c:pt>
                <c:pt idx="5">
                  <c:v>3245</c:v>
                </c:pt>
              </c:numCache>
            </c:numRef>
          </c:val>
          <c:smooth val="1"/>
        </c:ser>
        <c:dLbls>
          <c:showLegendKey val="0"/>
          <c:showVal val="0"/>
          <c:showCatName val="0"/>
          <c:showSerName val="0"/>
          <c:showPercent val="0"/>
          <c:showBubbleSize val="0"/>
        </c:dLbls>
        <c:marker val="0"/>
        <c:smooth val="1"/>
        <c:axId val="10"/>
        <c:axId val="100"/>
      </c:lineChart>
      <c:catAx>
        <c:axId val="10"/>
        <c:scaling>
          <c:orientation val="minMax"/>
        </c:scaling>
        <c:delete val="0"/>
        <c:axPos val="b"/>
        <c:title>
          <c:tx>
            <c:rich>
              <a:bodyPr rot="0" spcFirstLastPara="0" vertOverflow="ellipsis" vert="horz" wrap="square" anchor="ctr" anchorCtr="1"/>
              <a:lstStyle/>
              <a:p>
                <a:pPr>
                  <a:defRPr lang="zh-CN" sz="1000" b="1" i="0" u="none" strike="noStrike" kern="1200" baseline="0">
                    <a:solidFill>
                      <a:schemeClr val="tx1"/>
                    </a:solidFill>
                    <a:latin typeface="+mn-lt"/>
                    <a:ea typeface="+mn-ea"/>
                    <a:cs typeface="+mn-cs"/>
                  </a:defRPr>
                </a:pPr>
                <a:r>
                  <a:t>Month</a:t>
                </a:r>
              </a:p>
            </c:rich>
          </c:tx>
          <c:layout/>
          <c:overlay val="0"/>
        </c:title>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100"/>
        <c:crosses val="autoZero"/>
        <c:auto val="1"/>
        <c:lblAlgn val="ctr"/>
        <c:lblOffset val="100"/>
        <c:noMultiLvlLbl val="0"/>
      </c:catAx>
      <c:valAx>
        <c:axId val="100"/>
        <c:scaling>
          <c:orientation val="minMax"/>
        </c:scaling>
        <c:delete val="0"/>
        <c:axPos val="l"/>
        <c:majorGridlines/>
        <c:title>
          <c:tx>
            <c:rich>
              <a:bodyPr rot="-5400000" spcFirstLastPara="0" vertOverflow="ellipsis" vert="horz" wrap="square" anchor="ctr" anchorCtr="1"/>
              <a:lstStyle/>
              <a:p>
                <a:pPr>
                  <a:defRPr lang="zh-CN" sz="1000" b="1" i="0" u="none" strike="noStrike" kern="1200" baseline="0">
                    <a:solidFill>
                      <a:schemeClr val="tx1"/>
                    </a:solidFill>
                    <a:latin typeface="+mn-lt"/>
                    <a:ea typeface="+mn-ea"/>
                    <a:cs typeface="+mn-cs"/>
                  </a:defRPr>
                </a:pPr>
                <a:r>
                  <a:t>Amount ($)</a:t>
                </a:r>
              </a:p>
            </c:rich>
          </c:tx>
          <c:layout/>
          <c:overlay val="0"/>
        </c:title>
        <c:numFmt formatCode="General" sourceLinked="1"/>
        <c:majorTickMark val="none"/>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10"/>
        <c:crosses val="autoZero"/>
        <c:crossBetween val="between"/>
      </c:valAx>
    </c:plotArea>
    <c:legend>
      <c:legendPos val="r"/>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gap"/>
    <c:showDLblsOverMax val="0"/>
    <c:extLst>
      <c:ext uri="{0b15fc19-7d7d-44ad-8c2d-2c3a37ce22c3}">
        <chartProps xmlns="https://web.wps.cn/et/2018/main" chartId="{822802bf-23bc-412a-8af5-66823cea3c3e}"/>
      </c:ext>
    </c:extLst>
  </c:chart>
  <c:txPr>
    <a:bodyPr/>
    <a:lstStyle/>
    <a:p>
      <a:pPr>
        <a:defRPr lang="zh-CN"/>
      </a:pP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11</xdr:row>
      <xdr:rowOff>0</xdr:rowOff>
    </xdr:from>
    <xdr:ext cx="7200000" cy="3462840"/>
    <xdr:graphicFrame>
      <xdr:nvGraphicFramePr>
        <xdr:cNvPr id="2" name="Chart 1"/>
        <xdr:cNvGraphicFramePr/>
      </xdr:nvGraphicFramePr>
      <xdr:xfrm>
        <a:off x="0" y="2065020"/>
        <a:ext cx="7199630" cy="3462655"/>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4</xdr:col>
      <xdr:colOff>0</xdr:colOff>
      <xdr:row>11</xdr:row>
      <xdr:rowOff>0</xdr:rowOff>
    </xdr:from>
    <xdr:ext cx="5400000" cy="3462840"/>
    <xdr:graphicFrame>
      <xdr:nvGraphicFramePr>
        <xdr:cNvPr id="3" name="Chart 2"/>
        <xdr:cNvGraphicFramePr/>
      </xdr:nvGraphicFramePr>
      <xdr:xfrm>
        <a:off x="3291840" y="2065020"/>
        <a:ext cx="5399405" cy="3462655"/>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8</xdr:col>
      <xdr:colOff>0</xdr:colOff>
      <xdr:row>11</xdr:row>
      <xdr:rowOff>0</xdr:rowOff>
    </xdr:from>
    <xdr:ext cx="5400000" cy="3462840"/>
    <xdr:graphicFrame>
      <xdr:nvGraphicFramePr>
        <xdr:cNvPr id="4" name="Chart 3"/>
        <xdr:cNvGraphicFramePr/>
      </xdr:nvGraphicFramePr>
      <xdr:xfrm>
        <a:off x="6377940" y="2065020"/>
        <a:ext cx="5399405" cy="3462655"/>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lanner" TargetMode="External"/></Relationships>
</file>

<file path=xl/externalLinks/externalLink1.xml><?xml version="1.0" encoding="utf-8"?>
<externalLink xmlns="http://schemas.openxmlformats.org/spreadsheetml/2006/main">
  <externalBook xmlns:r="http://schemas.openxmlformats.org/officeDocument/2006/relationships" r:id="rId1"/>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2B579A"/>
  </sheetPr>
  <dimension ref="A1:H14"/>
  <sheetViews>
    <sheetView tabSelected="1" workbookViewId="0">
      <pane ySplit="1" topLeftCell="A2" activePane="bottomLeft" state="frozen"/>
      <selection/>
      <selection pane="bottomLeft" activeCell="A1" sqref="A1:H1"/>
    </sheetView>
  </sheetViews>
  <sheetFormatPr defaultColWidth="9" defaultRowHeight="14.4" outlineLevelCol="7"/>
  <cols>
    <col min="1" max="1" width="25" customWidth="1"/>
    <col min="2" max="2" width="15" customWidth="1"/>
    <col min="3" max="3" width="25" customWidth="1"/>
    <col min="4" max="4" width="15" customWidth="1"/>
    <col min="5" max="5" width="25" customWidth="1"/>
    <col min="6" max="6" width="15" customWidth="1"/>
    <col min="7" max="7" width="25" customWidth="1"/>
    <col min="8" max="8" width="15" customWidth="1"/>
  </cols>
  <sheetData>
    <row r="1" ht="23.4" spans="1:1">
      <c r="A1" s="18" t="s">
        <v>0</v>
      </c>
    </row>
    <row r="2" ht="15.15"/>
    <row r="3" ht="15.15" spans="1:7">
      <c r="A3" s="19" t="s">
        <v>1</v>
      </c>
      <c r="C3" s="20" t="s">
        <v>2</v>
      </c>
      <c r="E3" s="21" t="s">
        <v>3</v>
      </c>
      <c r="G3" s="22" t="s">
        <v>4</v>
      </c>
    </row>
    <row r="4" spans="1:7">
      <c r="A4" s="23"/>
      <c r="C4" s="23"/>
      <c r="E4" s="23"/>
      <c r="G4" s="23"/>
    </row>
    <row r="5" ht="15.15" spans="1:7">
      <c r="A5" s="24"/>
      <c r="C5" s="24"/>
      <c r="E5" s="24"/>
      <c r="G5" s="24"/>
    </row>
    <row r="7" ht="17.4" spans="1:1">
      <c r="A7" s="25" t="s">
        <v>5</v>
      </c>
    </row>
    <row r="8" spans="1:3">
      <c r="A8" s="10" t="s">
        <v>6</v>
      </c>
      <c r="B8" s="10" t="s">
        <v>7</v>
      </c>
      <c r="C8" s="10" t="s">
        <v>8</v>
      </c>
    </row>
    <row r="9" spans="1:3">
      <c r="A9" s="26" t="s">
        <v>9</v>
      </c>
      <c r="B9" s="27">
        <v>5000</v>
      </c>
      <c r="C9" s="26" t="s">
        <v>10</v>
      </c>
    </row>
    <row r="10" spans="1:3">
      <c r="A10" s="26" t="s">
        <v>11</v>
      </c>
      <c r="B10" s="27">
        <v>3245</v>
      </c>
      <c r="C10" s="26" t="s">
        <v>12</v>
      </c>
    </row>
    <row r="11" spans="1:3">
      <c r="A11" s="26" t="s">
        <v>13</v>
      </c>
      <c r="B11" s="27">
        <v>1755</v>
      </c>
      <c r="C11" s="26" t="s">
        <v>14</v>
      </c>
    </row>
    <row r="12" spans="1:3">
      <c r="A12" s="26" t="s">
        <v>15</v>
      </c>
      <c r="B12" s="27">
        <v>1800</v>
      </c>
      <c r="C12" s="26" t="s">
        <v>16</v>
      </c>
    </row>
    <row r="13" spans="1:3">
      <c r="A13" s="26" t="s">
        <v>17</v>
      </c>
      <c r="B13" s="27">
        <v>1445</v>
      </c>
      <c r="C13" s="26" t="s">
        <v>18</v>
      </c>
    </row>
    <row r="14" spans="1:3">
      <c r="A14" s="26" t="s">
        <v>19</v>
      </c>
      <c r="B14" s="27">
        <v>255</v>
      </c>
      <c r="C14" s="26" t="s">
        <v>20</v>
      </c>
    </row>
  </sheetData>
  <mergeCells count="6">
    <mergeCell ref="A1:H1"/>
    <mergeCell ref="A7:H7"/>
    <mergeCell ref="A3:A5"/>
    <mergeCell ref="C3:C5"/>
    <mergeCell ref="E3:E5"/>
    <mergeCell ref="G3:G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4472C4"/>
  </sheetPr>
  <dimension ref="A1:H23"/>
  <sheetViews>
    <sheetView workbookViewId="0">
      <pane ySplit="2" topLeftCell="A3" activePane="bottomLeft" state="frozen"/>
      <selection/>
      <selection pane="bottomLeft" activeCell="A1" sqref="A1:H1"/>
    </sheetView>
  </sheetViews>
  <sheetFormatPr defaultColWidth="9" defaultRowHeight="14.4" outlineLevelCol="7"/>
  <cols>
    <col min="1" max="1" width="12" customWidth="1"/>
    <col min="2" max="2" width="25" customWidth="1"/>
    <col min="3" max="3" width="18" customWidth="1"/>
    <col min="4" max="4" width="12" customWidth="1"/>
    <col min="5" max="5" width="15" customWidth="1"/>
    <col min="6" max="6" width="25" customWidth="1"/>
    <col min="7" max="7" width="15" customWidth="1"/>
    <col min="8" max="8" width="12" customWidth="1"/>
  </cols>
  <sheetData>
    <row r="1" ht="17.4" spans="1:1">
      <c r="A1" s="7" t="s">
        <v>21</v>
      </c>
    </row>
    <row r="2" ht="28.8" spans="1:8">
      <c r="A2" s="10" t="s">
        <v>22</v>
      </c>
      <c r="B2" s="10" t="s">
        <v>23</v>
      </c>
      <c r="C2" s="10" t="s">
        <v>24</v>
      </c>
      <c r="D2" s="10" t="s">
        <v>7</v>
      </c>
      <c r="E2" s="10" t="s">
        <v>25</v>
      </c>
      <c r="F2" s="10" t="s">
        <v>26</v>
      </c>
      <c r="G2" s="10" t="s">
        <v>27</v>
      </c>
      <c r="H2" s="10" t="s">
        <v>8</v>
      </c>
    </row>
    <row r="3" spans="1:8">
      <c r="A3" s="17" t="s">
        <v>28</v>
      </c>
      <c r="B3" s="14" t="s">
        <v>29</v>
      </c>
      <c r="C3" s="14" t="s">
        <v>30</v>
      </c>
      <c r="D3" s="12">
        <v>85.5</v>
      </c>
      <c r="E3" s="14" t="s">
        <v>31</v>
      </c>
      <c r="F3" s="14" t="s">
        <v>32</v>
      </c>
      <c r="G3" s="14" t="s">
        <v>33</v>
      </c>
      <c r="H3" s="14" t="s">
        <v>34</v>
      </c>
    </row>
    <row r="4" spans="1:8">
      <c r="A4" s="17" t="s">
        <v>35</v>
      </c>
      <c r="B4" s="14" t="s">
        <v>36</v>
      </c>
      <c r="C4" s="14" t="s">
        <v>37</v>
      </c>
      <c r="D4" s="12">
        <v>45</v>
      </c>
      <c r="E4" s="14" t="s">
        <v>38</v>
      </c>
      <c r="F4" s="14" t="s">
        <v>39</v>
      </c>
      <c r="G4" s="14" t="s">
        <v>33</v>
      </c>
      <c r="H4" s="14" t="s">
        <v>34</v>
      </c>
    </row>
    <row r="5" spans="1:8">
      <c r="A5" s="17" t="s">
        <v>40</v>
      </c>
      <c r="B5" s="14" t="s">
        <v>41</v>
      </c>
      <c r="C5" s="14" t="s">
        <v>30</v>
      </c>
      <c r="D5" s="12">
        <v>62.3</v>
      </c>
      <c r="E5" s="14" t="s">
        <v>31</v>
      </c>
      <c r="F5" s="14" t="s">
        <v>42</v>
      </c>
      <c r="G5" s="14" t="s">
        <v>33</v>
      </c>
      <c r="H5" s="14" t="s">
        <v>34</v>
      </c>
    </row>
    <row r="6" spans="1:8">
      <c r="A6" s="17" t="s">
        <v>43</v>
      </c>
      <c r="B6" s="14" t="s">
        <v>44</v>
      </c>
      <c r="C6" s="14" t="s">
        <v>45</v>
      </c>
      <c r="D6" s="12">
        <v>120</v>
      </c>
      <c r="E6" s="14" t="s">
        <v>46</v>
      </c>
      <c r="F6" s="14" t="s">
        <v>47</v>
      </c>
      <c r="G6" s="14" t="s">
        <v>33</v>
      </c>
      <c r="H6" s="14" t="s">
        <v>34</v>
      </c>
    </row>
    <row r="7" spans="1:8">
      <c r="A7" s="17" t="s">
        <v>48</v>
      </c>
      <c r="B7" s="14" t="s">
        <v>49</v>
      </c>
      <c r="C7" s="14" t="s">
        <v>50</v>
      </c>
      <c r="D7" s="12">
        <v>15.99</v>
      </c>
      <c r="E7" s="14" t="s">
        <v>31</v>
      </c>
      <c r="F7" s="14" t="s">
        <v>51</v>
      </c>
      <c r="G7" s="14" t="s">
        <v>33</v>
      </c>
      <c r="H7" s="14" t="s">
        <v>34</v>
      </c>
    </row>
    <row r="8" spans="1:8">
      <c r="A8" s="17" t="s">
        <v>52</v>
      </c>
      <c r="B8" s="14" t="s">
        <v>53</v>
      </c>
      <c r="C8" s="14" t="s">
        <v>30</v>
      </c>
      <c r="D8" s="12">
        <v>12.5</v>
      </c>
      <c r="E8" s="14" t="s">
        <v>38</v>
      </c>
      <c r="F8" s="14" t="s">
        <v>54</v>
      </c>
      <c r="G8" s="14" t="s">
        <v>33</v>
      </c>
      <c r="H8" s="14" t="s">
        <v>34</v>
      </c>
    </row>
    <row r="9" spans="1:8">
      <c r="A9" s="17" t="s">
        <v>55</v>
      </c>
      <c r="B9" s="14" t="s">
        <v>56</v>
      </c>
      <c r="C9" s="14" t="s">
        <v>57</v>
      </c>
      <c r="D9" s="12">
        <v>28.75</v>
      </c>
      <c r="E9" s="14" t="s">
        <v>38</v>
      </c>
      <c r="F9" s="14" t="s">
        <v>58</v>
      </c>
      <c r="G9" s="14" t="s">
        <v>33</v>
      </c>
      <c r="H9" s="14" t="s">
        <v>34</v>
      </c>
    </row>
    <row r="10" spans="1:8">
      <c r="A10" s="17" t="s">
        <v>59</v>
      </c>
      <c r="B10" s="14" t="s">
        <v>60</v>
      </c>
      <c r="C10" s="14" t="s">
        <v>61</v>
      </c>
      <c r="D10" s="12">
        <v>35</v>
      </c>
      <c r="E10" s="14" t="s">
        <v>31</v>
      </c>
      <c r="F10" s="14" t="s">
        <v>62</v>
      </c>
      <c r="G10" s="14" t="s">
        <v>33</v>
      </c>
      <c r="H10" s="14" t="s">
        <v>34</v>
      </c>
    </row>
    <row r="11" spans="1:8">
      <c r="A11" s="17" t="s">
        <v>63</v>
      </c>
      <c r="B11" s="14" t="s">
        <v>64</v>
      </c>
      <c r="C11" s="14" t="s">
        <v>37</v>
      </c>
      <c r="D11" s="12">
        <v>22.5</v>
      </c>
      <c r="E11" s="14" t="s">
        <v>31</v>
      </c>
      <c r="F11" s="14" t="s">
        <v>65</v>
      </c>
      <c r="G11" s="14" t="s">
        <v>33</v>
      </c>
      <c r="H11" s="14" t="s">
        <v>34</v>
      </c>
    </row>
    <row r="12" spans="1:8">
      <c r="A12" s="17" t="s">
        <v>66</v>
      </c>
      <c r="B12" s="14" t="s">
        <v>67</v>
      </c>
      <c r="C12" s="14" t="s">
        <v>57</v>
      </c>
      <c r="D12" s="12">
        <v>50</v>
      </c>
      <c r="E12" s="14" t="s">
        <v>46</v>
      </c>
      <c r="F12" s="14" t="s">
        <v>68</v>
      </c>
      <c r="G12" s="14" t="s">
        <v>33</v>
      </c>
      <c r="H12" s="14" t="s">
        <v>34</v>
      </c>
    </row>
    <row r="13" spans="1:8">
      <c r="A13" s="17" t="s">
        <v>69</v>
      </c>
      <c r="B13" s="14" t="s">
        <v>29</v>
      </c>
      <c r="C13" s="14" t="s">
        <v>30</v>
      </c>
      <c r="D13" s="12">
        <v>92.3</v>
      </c>
      <c r="E13" s="14" t="s">
        <v>31</v>
      </c>
      <c r="F13" s="14" t="s">
        <v>32</v>
      </c>
      <c r="G13" s="14" t="s">
        <v>33</v>
      </c>
      <c r="H13" s="14" t="s">
        <v>34</v>
      </c>
    </row>
    <row r="14" spans="1:8">
      <c r="A14" s="17" t="s">
        <v>70</v>
      </c>
      <c r="B14" s="14" t="s">
        <v>71</v>
      </c>
      <c r="C14" s="14" t="s">
        <v>50</v>
      </c>
      <c r="D14" s="12">
        <v>28</v>
      </c>
      <c r="E14" s="14" t="s">
        <v>38</v>
      </c>
      <c r="F14" s="14" t="s">
        <v>72</v>
      </c>
      <c r="G14" s="14" t="s">
        <v>33</v>
      </c>
      <c r="H14" s="14" t="s">
        <v>34</v>
      </c>
    </row>
    <row r="15" spans="1:8">
      <c r="A15" s="17" t="s">
        <v>73</v>
      </c>
      <c r="B15" s="14" t="s">
        <v>41</v>
      </c>
      <c r="C15" s="14" t="s">
        <v>30</v>
      </c>
      <c r="D15" s="12">
        <v>78.5</v>
      </c>
      <c r="E15" s="14" t="s">
        <v>31</v>
      </c>
      <c r="F15" s="14" t="s">
        <v>74</v>
      </c>
      <c r="G15" s="14" t="s">
        <v>33</v>
      </c>
      <c r="H15" s="14" t="s">
        <v>34</v>
      </c>
    </row>
    <row r="16" spans="1:8">
      <c r="A16" s="17" t="s">
        <v>75</v>
      </c>
      <c r="B16" s="14" t="s">
        <v>76</v>
      </c>
      <c r="C16" s="14" t="s">
        <v>45</v>
      </c>
      <c r="D16" s="12">
        <v>79.99</v>
      </c>
      <c r="E16" s="14" t="s">
        <v>46</v>
      </c>
      <c r="F16" s="14" t="s">
        <v>77</v>
      </c>
      <c r="G16" s="14" t="s">
        <v>33</v>
      </c>
      <c r="H16" s="14" t="s">
        <v>34</v>
      </c>
    </row>
    <row r="17" spans="1:8">
      <c r="A17" s="17" t="s">
        <v>78</v>
      </c>
      <c r="B17" s="14" t="s">
        <v>79</v>
      </c>
      <c r="C17" s="14" t="s">
        <v>61</v>
      </c>
      <c r="D17" s="12">
        <v>125</v>
      </c>
      <c r="E17" s="14" t="s">
        <v>31</v>
      </c>
      <c r="F17" s="14" t="s">
        <v>80</v>
      </c>
      <c r="G17" s="14" t="s">
        <v>33</v>
      </c>
      <c r="H17" s="14" t="s">
        <v>34</v>
      </c>
    </row>
    <row r="18" spans="1:8">
      <c r="A18" s="17" t="s">
        <v>81</v>
      </c>
      <c r="B18" s="14" t="s">
        <v>53</v>
      </c>
      <c r="C18" s="14" t="s">
        <v>30</v>
      </c>
      <c r="D18" s="12">
        <v>8.5</v>
      </c>
      <c r="E18" s="14" t="s">
        <v>38</v>
      </c>
      <c r="F18" s="14" t="s">
        <v>54</v>
      </c>
      <c r="G18" s="14" t="s">
        <v>33</v>
      </c>
      <c r="H18" s="14" t="s">
        <v>34</v>
      </c>
    </row>
    <row r="19" spans="1:8">
      <c r="A19" s="17" t="s">
        <v>82</v>
      </c>
      <c r="B19" s="14" t="s">
        <v>36</v>
      </c>
      <c r="C19" s="14" t="s">
        <v>37</v>
      </c>
      <c r="D19" s="12">
        <v>48</v>
      </c>
      <c r="E19" s="14" t="s">
        <v>38</v>
      </c>
      <c r="F19" s="14" t="s">
        <v>39</v>
      </c>
      <c r="G19" s="14" t="s">
        <v>33</v>
      </c>
      <c r="H19" s="14" t="s">
        <v>34</v>
      </c>
    </row>
    <row r="20" spans="1:8">
      <c r="A20" s="17" t="s">
        <v>83</v>
      </c>
      <c r="B20" s="14" t="s">
        <v>84</v>
      </c>
      <c r="C20" s="14" t="s">
        <v>57</v>
      </c>
      <c r="D20" s="12">
        <v>150</v>
      </c>
      <c r="E20" s="14" t="s">
        <v>31</v>
      </c>
      <c r="F20" s="14" t="s">
        <v>85</v>
      </c>
      <c r="G20" s="14" t="s">
        <v>33</v>
      </c>
      <c r="H20" s="14" t="s">
        <v>34</v>
      </c>
    </row>
    <row r="21" spans="1:8">
      <c r="A21" s="17" t="s">
        <v>86</v>
      </c>
      <c r="B21" s="14" t="s">
        <v>29</v>
      </c>
      <c r="C21" s="14" t="s">
        <v>30</v>
      </c>
      <c r="D21" s="12">
        <v>88.2</v>
      </c>
      <c r="E21" s="14" t="s">
        <v>31</v>
      </c>
      <c r="F21" s="14" t="s">
        <v>32</v>
      </c>
      <c r="G21" s="14" t="s">
        <v>33</v>
      </c>
      <c r="H21" s="14" t="s">
        <v>34</v>
      </c>
    </row>
    <row r="22" spans="1:8">
      <c r="A22" s="17" t="s">
        <v>87</v>
      </c>
      <c r="B22" s="14" t="s">
        <v>88</v>
      </c>
      <c r="C22" s="14" t="s">
        <v>50</v>
      </c>
      <c r="D22" s="12">
        <v>9.99</v>
      </c>
      <c r="E22" s="14" t="s">
        <v>31</v>
      </c>
      <c r="F22" s="14" t="s">
        <v>51</v>
      </c>
      <c r="G22" s="14" t="s">
        <v>33</v>
      </c>
      <c r="H22" s="14" t="s">
        <v>34</v>
      </c>
    </row>
    <row r="23" spans="1:4">
      <c r="A23" s="15" t="s">
        <v>89</v>
      </c>
      <c r="D23" s="16">
        <f>SUM(D3:D22)</f>
        <v>1186.02</v>
      </c>
    </row>
  </sheetData>
  <mergeCells count="1">
    <mergeCell ref="A1:H1"/>
  </mergeCells>
  <conditionalFormatting sqref="D3:D22">
    <cfRule type="dataBar" priority="1">
      <dataBar>
        <cfvo type="min"/>
        <cfvo type="max"/>
        <color rgb="FF4472C4"/>
      </dataBar>
      <extLst>
        <ext xmlns:x14="http://schemas.microsoft.com/office/spreadsheetml/2009/9/main" uri="{B025F937-C7B1-47D3-B67F-A62EFF666E3E}">
          <x14:id>{b6afc365-560b-40ec-8a14-ea550df3b9f1}</x14:id>
        </ext>
      </extLst>
    </cfRule>
  </conditionalFormatting>
  <dataValidations count="2">
    <dataValidation type="list" allowBlank="1" errorTitle="Invalid Category" error="Please select a valid category" sqref="C3:C22">
      <formula1>"Food &amp; Dining,Transportation,Utilities,Entertainment,Healthcare,Shopping,Other"</formula1>
    </dataValidation>
    <dataValidation type="list" allowBlank="1" errorTitle="Invalid Payment Method" error="Please select a valid payment method" sqref="E3:E22">
      <formula1>"Credit Card,Debit Card,Bank Transfer,Cash,Other"</formula1>
    </dataValidation>
  </dataValidations>
  <pageMargins left="0.75" right="0.75" top="1" bottom="1" header="0.5" footer="0.5"/>
  <headerFooter/>
  <extLst>
    <ext xmlns:x14="http://schemas.microsoft.com/office/spreadsheetml/2009/9/main" uri="{78C0D931-6437-407d-A8EE-F0AAD7539E65}">
      <x14:conditionalFormattings>
        <x14:conditionalFormatting xmlns:xm="http://schemas.microsoft.com/office/excel/2006/main">
          <x14:cfRule type="dataBar" id="{b6afc365-560b-40ec-8a14-ea550df3b9f1}">
            <x14:dataBar minLength="10" maxLength="90" negativeBarColorSameAsPositive="1" axisPosition="none">
              <x14:cfvo type="min"/>
              <x14:cfvo type="max"/>
              <x14:axisColor indexed="65"/>
            </x14:dataBar>
          </x14:cfRule>
          <xm:sqref>D3:D22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AD47"/>
  </sheetPr>
  <dimension ref="A1:F10"/>
  <sheetViews>
    <sheetView workbookViewId="0">
      <pane ySplit="2" topLeftCell="A3" activePane="bottomLeft" state="frozen"/>
      <selection/>
      <selection pane="bottomLeft" activeCell="A1" sqref="A1:F1"/>
    </sheetView>
  </sheetViews>
  <sheetFormatPr defaultColWidth="9" defaultRowHeight="14.4" outlineLevelCol="5"/>
  <cols>
    <col min="1" max="1" width="20" customWidth="1"/>
    <col min="2" max="3" width="18" customWidth="1"/>
    <col min="4" max="4" width="15" customWidth="1"/>
    <col min="5" max="5" width="12" customWidth="1"/>
    <col min="6" max="6" width="25" customWidth="1"/>
  </cols>
  <sheetData>
    <row r="1" ht="17.4" spans="1:1">
      <c r="A1" s="7" t="s">
        <v>90</v>
      </c>
    </row>
    <row r="2" spans="1:6">
      <c r="A2" s="10" t="s">
        <v>24</v>
      </c>
      <c r="B2" s="10" t="s">
        <v>91</v>
      </c>
      <c r="C2" s="10" t="s">
        <v>92</v>
      </c>
      <c r="D2" s="10" t="s">
        <v>93</v>
      </c>
      <c r="E2" s="10" t="s">
        <v>8</v>
      </c>
      <c r="F2" s="10" t="s">
        <v>26</v>
      </c>
    </row>
    <row r="3" spans="1:6">
      <c r="A3" s="11" t="s">
        <v>30</v>
      </c>
      <c r="B3" s="12">
        <v>900</v>
      </c>
      <c r="C3" s="12">
        <f>SUMIF(Transactions!C:C,A3,Transactions!D:D)</f>
        <v>427.8</v>
      </c>
      <c r="D3" s="12">
        <f t="shared" ref="D3:D9" si="0">B3-C3</f>
        <v>472.2</v>
      </c>
      <c r="E3" s="14" t="s">
        <v>18</v>
      </c>
      <c r="F3" s="14" t="s">
        <v>94</v>
      </c>
    </row>
    <row r="4" spans="1:6">
      <c r="A4" s="11" t="s">
        <v>37</v>
      </c>
      <c r="B4" s="12">
        <v>300</v>
      </c>
      <c r="C4" s="12">
        <f>SUMIF(Transactions!C:C,A4,Transactions!D:D)</f>
        <v>115.5</v>
      </c>
      <c r="D4" s="12">
        <f t="shared" si="0"/>
        <v>184.5</v>
      </c>
      <c r="E4" s="14" t="s">
        <v>95</v>
      </c>
      <c r="F4" s="14" t="s">
        <v>96</v>
      </c>
    </row>
    <row r="5" spans="1:6">
      <c r="A5" s="11" t="s">
        <v>45</v>
      </c>
      <c r="B5" s="12">
        <v>250</v>
      </c>
      <c r="C5" s="12">
        <f>SUMIF(Transactions!C:C,A5,Transactions!D:D)</f>
        <v>199.99</v>
      </c>
      <c r="D5" s="12">
        <f t="shared" si="0"/>
        <v>50.01</v>
      </c>
      <c r="E5" s="14" t="s">
        <v>95</v>
      </c>
      <c r="F5" s="14" t="s">
        <v>97</v>
      </c>
    </row>
    <row r="6" spans="1:6">
      <c r="A6" s="11" t="s">
        <v>50</v>
      </c>
      <c r="B6" s="12">
        <v>150</v>
      </c>
      <c r="C6" s="12">
        <f>SUMIF(Transactions!C:C,A6,Transactions!D:D)</f>
        <v>53.98</v>
      </c>
      <c r="D6" s="12">
        <f t="shared" si="0"/>
        <v>96.02</v>
      </c>
      <c r="E6" s="14" t="s">
        <v>95</v>
      </c>
      <c r="F6" s="14" t="s">
        <v>98</v>
      </c>
    </row>
    <row r="7" spans="1:6">
      <c r="A7" s="11" t="s">
        <v>57</v>
      </c>
      <c r="B7" s="12">
        <v>200</v>
      </c>
      <c r="C7" s="12">
        <f>SUMIF(Transactions!C:C,A7,Transactions!D:D)</f>
        <v>228.75</v>
      </c>
      <c r="D7" s="12">
        <f t="shared" si="0"/>
        <v>-28.75</v>
      </c>
      <c r="E7" s="14" t="s">
        <v>95</v>
      </c>
      <c r="F7" s="14" t="s">
        <v>99</v>
      </c>
    </row>
    <row r="8" spans="1:6">
      <c r="A8" s="11" t="s">
        <v>61</v>
      </c>
      <c r="B8" s="12">
        <v>200</v>
      </c>
      <c r="C8" s="12">
        <f>SUMIF(Transactions!C:C,A8,Transactions!D:D)</f>
        <v>160</v>
      </c>
      <c r="D8" s="12">
        <f t="shared" si="0"/>
        <v>40</v>
      </c>
      <c r="E8" s="14" t="s">
        <v>18</v>
      </c>
      <c r="F8" s="14" t="s">
        <v>100</v>
      </c>
    </row>
    <row r="9" spans="1:6">
      <c r="A9" s="11" t="s">
        <v>101</v>
      </c>
      <c r="B9" s="12">
        <v>100</v>
      </c>
      <c r="C9" s="12">
        <f>SUMIF(Transactions!C:C,A9,Transactions!D:D)</f>
        <v>0</v>
      </c>
      <c r="D9" s="12">
        <f t="shared" si="0"/>
        <v>100</v>
      </c>
      <c r="E9" s="14" t="s">
        <v>95</v>
      </c>
      <c r="F9" s="14" t="s">
        <v>102</v>
      </c>
    </row>
    <row r="10" spans="1:4">
      <c r="A10" s="15" t="s">
        <v>89</v>
      </c>
      <c r="B10" s="16">
        <f>SUM(B3:B9)</f>
        <v>2100</v>
      </c>
      <c r="C10" s="16">
        <f>SUM(C3:C9)</f>
        <v>1186.02</v>
      </c>
      <c r="D10" s="16">
        <f>SUM(D3:D9)</f>
        <v>913.98</v>
      </c>
    </row>
  </sheetData>
  <mergeCells count="1">
    <mergeCell ref="A1:F1"/>
  </mergeCells>
  <conditionalFormatting sqref="D3:D9">
    <cfRule type="cellIs" dxfId="0" priority="1" operator="lessThan">
      <formula>0</formula>
    </cfRule>
  </conditionalFormatting>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E9"/>
  <sheetViews>
    <sheetView workbookViewId="0">
      <pane ySplit="2" topLeftCell="A3" activePane="bottomLeft" state="frozen"/>
      <selection/>
      <selection pane="bottomLeft" activeCell="A1" sqref="A1:E1"/>
    </sheetView>
  </sheetViews>
  <sheetFormatPr defaultColWidth="9" defaultRowHeight="14.4" outlineLevelCol="4"/>
  <cols>
    <col min="1" max="1" width="20" customWidth="1"/>
    <col min="2" max="2" width="35" customWidth="1"/>
    <col min="3" max="3" width="15" customWidth="1"/>
    <col min="4" max="5" width="12" customWidth="1"/>
  </cols>
  <sheetData>
    <row r="1" ht="17.4" spans="1:1">
      <c r="A1" s="7" t="s">
        <v>103</v>
      </c>
    </row>
    <row r="2" spans="1:5">
      <c r="A2" s="10" t="s">
        <v>104</v>
      </c>
      <c r="B2" s="10" t="s">
        <v>23</v>
      </c>
      <c r="C2" s="10" t="s">
        <v>105</v>
      </c>
      <c r="D2" s="10" t="s">
        <v>106</v>
      </c>
      <c r="E2" s="10" t="s">
        <v>8</v>
      </c>
    </row>
    <row r="3" spans="1:5">
      <c r="A3" s="11" t="s">
        <v>30</v>
      </c>
      <c r="B3" s="14" t="s">
        <v>107</v>
      </c>
      <c r="C3" s="12">
        <v>900</v>
      </c>
      <c r="D3" s="14" t="s">
        <v>108</v>
      </c>
      <c r="E3" s="14" t="s">
        <v>109</v>
      </c>
    </row>
    <row r="4" spans="1:5">
      <c r="A4" s="11" t="s">
        <v>37</v>
      </c>
      <c r="B4" s="14" t="s">
        <v>110</v>
      </c>
      <c r="C4" s="12">
        <v>300</v>
      </c>
      <c r="D4" s="14" t="s">
        <v>108</v>
      </c>
      <c r="E4" s="14" t="s">
        <v>109</v>
      </c>
    </row>
    <row r="5" spans="1:5">
      <c r="A5" s="11" t="s">
        <v>45</v>
      </c>
      <c r="B5" s="14" t="s">
        <v>111</v>
      </c>
      <c r="C5" s="12">
        <v>250</v>
      </c>
      <c r="D5" s="14" t="s">
        <v>108</v>
      </c>
      <c r="E5" s="14" t="s">
        <v>109</v>
      </c>
    </row>
    <row r="6" spans="1:5">
      <c r="A6" s="11" t="s">
        <v>50</v>
      </c>
      <c r="B6" s="14" t="s">
        <v>112</v>
      </c>
      <c r="C6" s="12">
        <v>150</v>
      </c>
      <c r="D6" s="14" t="s">
        <v>113</v>
      </c>
      <c r="E6" s="14" t="s">
        <v>109</v>
      </c>
    </row>
    <row r="7" spans="1:5">
      <c r="A7" s="11" t="s">
        <v>57</v>
      </c>
      <c r="B7" s="14" t="s">
        <v>114</v>
      </c>
      <c r="C7" s="12">
        <v>200</v>
      </c>
      <c r="D7" s="14" t="s">
        <v>108</v>
      </c>
      <c r="E7" s="14" t="s">
        <v>109</v>
      </c>
    </row>
    <row r="8" spans="1:5">
      <c r="A8" s="11" t="s">
        <v>61</v>
      </c>
      <c r="B8" s="14" t="s">
        <v>115</v>
      </c>
      <c r="C8" s="12">
        <v>200</v>
      </c>
      <c r="D8" s="14" t="s">
        <v>113</v>
      </c>
      <c r="E8" s="14" t="s">
        <v>109</v>
      </c>
    </row>
    <row r="9" spans="1:5">
      <c r="A9" s="11" t="s">
        <v>101</v>
      </c>
      <c r="B9" s="14" t="s">
        <v>116</v>
      </c>
      <c r="C9" s="12">
        <v>100</v>
      </c>
      <c r="D9" s="14" t="s">
        <v>117</v>
      </c>
      <c r="E9" s="14" t="s">
        <v>109</v>
      </c>
    </row>
  </sheetData>
  <mergeCells count="1">
    <mergeCell ref="A1:E1"/>
  </mergeCells>
  <dataValidations count="2">
    <dataValidation type="list" allowBlank="1" sqref="D3:D20">
      <formula1>"High,Medium,Low"</formula1>
    </dataValidation>
    <dataValidation type="list" allowBlank="1" sqref="E3:E20">
      <formula1>"Active,Inactive"</formula1>
    </dataValidation>
  </dataValidation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1:F20"/>
  <sheetViews>
    <sheetView workbookViewId="0">
      <pane ySplit="1" topLeftCell="A2" activePane="bottomLeft" state="frozen"/>
      <selection/>
      <selection pane="bottomLeft" activeCell="A1" sqref="A1:F1"/>
    </sheetView>
  </sheetViews>
  <sheetFormatPr defaultColWidth="9" defaultRowHeight="14.4" outlineLevelCol="5"/>
  <cols>
    <col min="1" max="6" width="18" customWidth="1"/>
  </cols>
  <sheetData>
    <row r="1" ht="17.4" spans="1:1">
      <c r="A1" s="7" t="s">
        <v>118</v>
      </c>
    </row>
    <row r="3" ht="15.6" spans="1:1">
      <c r="A3" s="9" t="s">
        <v>119</v>
      </c>
    </row>
    <row r="4" spans="1:6">
      <c r="A4" s="10" t="s">
        <v>6</v>
      </c>
      <c r="B4" s="10" t="s">
        <v>7</v>
      </c>
      <c r="C4" s="10" t="s">
        <v>120</v>
      </c>
      <c r="D4" s="10" t="s">
        <v>121</v>
      </c>
      <c r="E4" s="10" t="s">
        <v>8</v>
      </c>
      <c r="F4" s="10" t="s">
        <v>26</v>
      </c>
    </row>
    <row r="5" spans="1:6">
      <c r="A5" s="11" t="s">
        <v>9</v>
      </c>
      <c r="B5" s="12">
        <v>5000</v>
      </c>
      <c r="C5" s="13" t="s">
        <v>122</v>
      </c>
      <c r="D5" s="14" t="s">
        <v>16</v>
      </c>
      <c r="E5" s="14" t="s">
        <v>10</v>
      </c>
      <c r="F5" s="14" t="s">
        <v>123</v>
      </c>
    </row>
    <row r="6" spans="1:6">
      <c r="A6" s="11" t="s">
        <v>11</v>
      </c>
      <c r="B6" s="12" t="e">
        <f>Budget '[1]#REF'!C10</f>
        <v>#NAME?</v>
      </c>
      <c r="C6" s="13" t="e">
        <f>B6/B6*100</f>
        <v>#NAME?</v>
      </c>
      <c r="D6" s="14" t="s">
        <v>124</v>
      </c>
      <c r="E6" s="14" t="s">
        <v>12</v>
      </c>
      <c r="F6" s="14" t="s">
        <v>125</v>
      </c>
    </row>
    <row r="7" spans="1:6">
      <c r="A7" s="11" t="s">
        <v>13</v>
      </c>
      <c r="B7" s="12" t="e">
        <f>B5-B6</f>
        <v>#NAME?</v>
      </c>
      <c r="C7" s="13" t="e">
        <f>B7/B5*100</f>
        <v>#NAME?</v>
      </c>
      <c r="D7" s="14" t="s">
        <v>126</v>
      </c>
      <c r="E7" s="14" t="s">
        <v>20</v>
      </c>
      <c r="F7" s="14" t="s">
        <v>127</v>
      </c>
    </row>
    <row r="8" spans="1:6">
      <c r="A8" s="11" t="s">
        <v>15</v>
      </c>
      <c r="B8" s="12">
        <v>1800</v>
      </c>
      <c r="C8" s="13" t="e">
        <f>B8/B6*100</f>
        <v>#NAME?</v>
      </c>
      <c r="D8" s="14" t="s">
        <v>16</v>
      </c>
      <c r="E8" s="14" t="s">
        <v>95</v>
      </c>
      <c r="F8" s="14" t="s">
        <v>128</v>
      </c>
    </row>
    <row r="9" ht="28.8" spans="1:6">
      <c r="A9" s="11" t="s">
        <v>17</v>
      </c>
      <c r="B9" s="12" t="e">
        <f>B6-B8</f>
        <v>#NAME?</v>
      </c>
      <c r="C9" s="13" t="e">
        <f>B9/B6*100</f>
        <v>#NAME?</v>
      </c>
      <c r="D9" s="14" t="s">
        <v>124</v>
      </c>
      <c r="E9" s="14" t="s">
        <v>18</v>
      </c>
      <c r="F9" s="14" t="s">
        <v>129</v>
      </c>
    </row>
    <row r="12" ht="15.6" spans="1:1">
      <c r="A12" s="9" t="s">
        <v>130</v>
      </c>
    </row>
    <row r="13" spans="1:6">
      <c r="A13" s="10" t="s">
        <v>24</v>
      </c>
      <c r="B13" s="10" t="s">
        <v>131</v>
      </c>
      <c r="C13" s="10" t="s">
        <v>132</v>
      </c>
      <c r="D13" s="10" t="s">
        <v>93</v>
      </c>
      <c r="E13" s="10" t="s">
        <v>133</v>
      </c>
      <c r="F13" s="10" t="s">
        <v>8</v>
      </c>
    </row>
    <row r="14" spans="1:6">
      <c r="A14" s="11" t="e">
        <f>Budget '[1]#REF'!A3</f>
        <v>#NAME?</v>
      </c>
      <c r="B14" s="12" t="e">
        <f>Budget '[1]#REF'!B3</f>
        <v>#NAME?</v>
      </c>
      <c r="C14" s="12" t="e">
        <f>Budget '[1]#REF'!C3</f>
        <v>#NAME?</v>
      </c>
      <c r="D14" s="12" t="e">
        <f>Budget '[1]#REF'!D3</f>
        <v>#NAME?</v>
      </c>
      <c r="E14" s="13" t="e">
        <f t="shared" ref="E14:E20" si="0">C14/$B$6</f>
        <v>#NAME?</v>
      </c>
      <c r="F14" s="14" t="e">
        <f>Budget '[1]#REF'!E3</f>
        <v>#NAME?</v>
      </c>
    </row>
    <row r="15" spans="1:6">
      <c r="A15" s="11" t="e">
        <f>Budget '[1]#REF'!A4</f>
        <v>#NAME?</v>
      </c>
      <c r="B15" s="12" t="e">
        <f>Budget '[1]#REF'!B4</f>
        <v>#NAME?</v>
      </c>
      <c r="C15" s="12" t="e">
        <f>Budget '[1]#REF'!C4</f>
        <v>#NAME?</v>
      </c>
      <c r="D15" s="12" t="e">
        <f>Budget '[1]#REF'!D4</f>
        <v>#NAME?</v>
      </c>
      <c r="E15" s="13" t="e">
        <f t="shared" si="0"/>
        <v>#NAME?</v>
      </c>
      <c r="F15" s="14" t="e">
        <f>Budget '[1]#REF'!E4</f>
        <v>#NAME?</v>
      </c>
    </row>
    <row r="16" spans="1:6">
      <c r="A16" s="11" t="e">
        <f>Budget '[1]#REF'!A5</f>
        <v>#NAME?</v>
      </c>
      <c r="B16" s="12" t="e">
        <f>Budget '[1]#REF'!B5</f>
        <v>#NAME?</v>
      </c>
      <c r="C16" s="12" t="e">
        <f>Budget '[1]#REF'!C5</f>
        <v>#NAME?</v>
      </c>
      <c r="D16" s="12" t="e">
        <f>Budget '[1]#REF'!D5</f>
        <v>#NAME?</v>
      </c>
      <c r="E16" s="13" t="e">
        <f t="shared" si="0"/>
        <v>#NAME?</v>
      </c>
      <c r="F16" s="14" t="e">
        <f>Budget '[1]#REF'!E5</f>
        <v>#NAME?</v>
      </c>
    </row>
    <row r="17" spans="1:6">
      <c r="A17" s="11" t="e">
        <f>Budget '[1]#REF'!A6</f>
        <v>#NAME?</v>
      </c>
      <c r="B17" s="12" t="e">
        <f>Budget '[1]#REF'!B6</f>
        <v>#NAME?</v>
      </c>
      <c r="C17" s="12" t="e">
        <f>Budget '[1]#REF'!C6</f>
        <v>#NAME?</v>
      </c>
      <c r="D17" s="12" t="e">
        <f>Budget '[1]#REF'!D6</f>
        <v>#NAME?</v>
      </c>
      <c r="E17" s="13" t="e">
        <f t="shared" si="0"/>
        <v>#NAME?</v>
      </c>
      <c r="F17" s="14" t="e">
        <f>Budget '[1]#REF'!E6</f>
        <v>#NAME?</v>
      </c>
    </row>
    <row r="18" spans="1:6">
      <c r="A18" s="11" t="e">
        <f>Budget '[1]#REF'!A7</f>
        <v>#NAME?</v>
      </c>
      <c r="B18" s="12" t="e">
        <f>Budget '[1]#REF'!B7</f>
        <v>#NAME?</v>
      </c>
      <c r="C18" s="12" t="e">
        <f>Budget '[1]#REF'!C7</f>
        <v>#NAME?</v>
      </c>
      <c r="D18" s="12" t="e">
        <f>Budget '[1]#REF'!D7</f>
        <v>#NAME?</v>
      </c>
      <c r="E18" s="13" t="e">
        <f t="shared" si="0"/>
        <v>#NAME?</v>
      </c>
      <c r="F18" s="14" t="e">
        <f>Budget '[1]#REF'!E7</f>
        <v>#NAME?</v>
      </c>
    </row>
    <row r="19" spans="1:6">
      <c r="A19" s="11" t="e">
        <f>Budget '[1]#REF'!A8</f>
        <v>#NAME?</v>
      </c>
      <c r="B19" s="12" t="e">
        <f>Budget '[1]#REF'!B8</f>
        <v>#NAME?</v>
      </c>
      <c r="C19" s="12" t="e">
        <f>Budget '[1]#REF'!C8</f>
        <v>#NAME?</v>
      </c>
      <c r="D19" s="12" t="e">
        <f>Budget '[1]#REF'!D8</f>
        <v>#NAME?</v>
      </c>
      <c r="E19" s="13" t="e">
        <f t="shared" si="0"/>
        <v>#NAME?</v>
      </c>
      <c r="F19" s="14" t="e">
        <f>Budget '[1]#REF'!E8</f>
        <v>#NAME?</v>
      </c>
    </row>
    <row r="20" spans="1:6">
      <c r="A20" s="11" t="e">
        <f>Budget '[1]#REF'!A9</f>
        <v>#NAME?</v>
      </c>
      <c r="B20" s="12" t="e">
        <f>Budget '[1]#REF'!B9</f>
        <v>#NAME?</v>
      </c>
      <c r="C20" s="12" t="e">
        <f>Budget '[1]#REF'!C9</f>
        <v>#NAME?</v>
      </c>
      <c r="D20" s="12" t="e">
        <f>Budget '[1]#REF'!D9</f>
        <v>#NAME?</v>
      </c>
      <c r="E20" s="13" t="e">
        <f t="shared" si="0"/>
        <v>#NAME?</v>
      </c>
      <c r="F20" s="14" t="e">
        <f>Budget '[1]#REF'!E9</f>
        <v>#NAME?</v>
      </c>
    </row>
  </sheetData>
  <mergeCells count="3">
    <mergeCell ref="A1:F1"/>
    <mergeCell ref="A3:F3"/>
    <mergeCell ref="A12:F1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4472C4"/>
  </sheetPr>
  <dimension ref="A1:L11"/>
  <sheetViews>
    <sheetView workbookViewId="0">
      <selection activeCell="A1" sqref="A1:L1"/>
    </sheetView>
  </sheetViews>
  <sheetFormatPr defaultColWidth="9" defaultRowHeight="14.4"/>
  <cols>
    <col min="1" max="1" width="15" customWidth="1"/>
    <col min="2" max="3" width="12" customWidth="1"/>
    <col min="5" max="5" width="15" customWidth="1"/>
    <col min="6" max="6" width="12" customWidth="1"/>
    <col min="9" max="10" width="12" customWidth="1"/>
  </cols>
  <sheetData>
    <row r="1" ht="17.4" spans="1:1">
      <c r="A1" s="7" t="s">
        <v>134</v>
      </c>
    </row>
    <row r="3" ht="15.6" spans="1:9">
      <c r="A3" s="8" t="s">
        <v>135</v>
      </c>
      <c r="E3" s="8" t="s">
        <v>136</v>
      </c>
      <c r="I3" s="8" t="s">
        <v>137</v>
      </c>
    </row>
    <row r="4" spans="1:10">
      <c r="A4" t="s">
        <v>24</v>
      </c>
      <c r="B4" t="s">
        <v>131</v>
      </c>
      <c r="C4" t="s">
        <v>132</v>
      </c>
      <c r="E4" t="s">
        <v>24</v>
      </c>
      <c r="F4" t="s">
        <v>7</v>
      </c>
      <c r="I4" t="s">
        <v>138</v>
      </c>
      <c r="J4" t="s">
        <v>139</v>
      </c>
    </row>
    <row r="5" spans="1:10">
      <c r="A5" t="s">
        <v>30</v>
      </c>
      <c r="B5">
        <v>900</v>
      </c>
      <c r="C5" t="e">
        <f>Budget '[1]#REF'!C3</f>
        <v>#NAME?</v>
      </c>
      <c r="E5" t="s">
        <v>30</v>
      </c>
      <c r="F5" t="e">
        <f>Budget '[1]#REF'!C3</f>
        <v>#NAME?</v>
      </c>
      <c r="I5" t="s">
        <v>140</v>
      </c>
      <c r="J5">
        <v>2800</v>
      </c>
    </row>
    <row r="6" spans="1:10">
      <c r="A6" t="s">
        <v>37</v>
      </c>
      <c r="B6">
        <v>300</v>
      </c>
      <c r="C6" t="e">
        <f>Budget '[1]#REF'!C4</f>
        <v>#NAME?</v>
      </c>
      <c r="E6" t="s">
        <v>37</v>
      </c>
      <c r="F6" t="e">
        <f>Budget '[1]#REF'!C4</f>
        <v>#NAME?</v>
      </c>
      <c r="I6" t="s">
        <v>141</v>
      </c>
      <c r="J6">
        <v>3100</v>
      </c>
    </row>
    <row r="7" spans="1:10">
      <c r="A7" t="s">
        <v>45</v>
      </c>
      <c r="B7">
        <v>250</v>
      </c>
      <c r="C7" t="e">
        <f>Budget '[1]#REF'!C5</f>
        <v>#NAME?</v>
      </c>
      <c r="E7" t="s">
        <v>45</v>
      </c>
      <c r="F7" t="e">
        <f>Budget '[1]#REF'!C5</f>
        <v>#NAME?</v>
      </c>
      <c r="I7" t="s">
        <v>142</v>
      </c>
      <c r="J7">
        <v>2950</v>
      </c>
    </row>
    <row r="8" spans="1:10">
      <c r="A8" t="s">
        <v>50</v>
      </c>
      <c r="B8">
        <v>150</v>
      </c>
      <c r="C8" t="e">
        <f>Budget '[1]#REF'!C6</f>
        <v>#NAME?</v>
      </c>
      <c r="E8" t="s">
        <v>50</v>
      </c>
      <c r="F8" t="e">
        <f>Budget '[1]#REF'!C6</f>
        <v>#NAME?</v>
      </c>
      <c r="I8" t="s">
        <v>143</v>
      </c>
      <c r="J8">
        <v>3200</v>
      </c>
    </row>
    <row r="9" spans="1:10">
      <c r="A9" t="s">
        <v>57</v>
      </c>
      <c r="B9">
        <v>200</v>
      </c>
      <c r="C9" t="e">
        <f>Budget '[1]#REF'!C7</f>
        <v>#NAME?</v>
      </c>
      <c r="E9" t="s">
        <v>57</v>
      </c>
      <c r="F9" t="e">
        <f>Budget '[1]#REF'!C7</f>
        <v>#NAME?</v>
      </c>
      <c r="I9" t="s">
        <v>144</v>
      </c>
      <c r="J9">
        <v>3050</v>
      </c>
    </row>
    <row r="10" spans="1:10">
      <c r="A10" t="s">
        <v>61</v>
      </c>
      <c r="B10">
        <v>200</v>
      </c>
      <c r="C10" t="e">
        <f>Budget '[1]#REF'!C8</f>
        <v>#NAME?</v>
      </c>
      <c r="E10" t="s">
        <v>61</v>
      </c>
      <c r="F10" t="e">
        <f>Budget '[1]#REF'!C8</f>
        <v>#NAME?</v>
      </c>
      <c r="I10" t="s">
        <v>145</v>
      </c>
      <c r="J10">
        <v>3245</v>
      </c>
    </row>
    <row r="11" spans="1:6">
      <c r="A11" t="s">
        <v>101</v>
      </c>
      <c r="B11">
        <v>100</v>
      </c>
      <c r="C11" t="e">
        <f>Budget '[1]#REF'!C9</f>
        <v>#NAME?</v>
      </c>
      <c r="E11" t="s">
        <v>101</v>
      </c>
      <c r="F11" t="e">
        <f>Budget '[1]#REF'!C9</f>
        <v>#NAME?</v>
      </c>
    </row>
  </sheetData>
  <mergeCells count="1">
    <mergeCell ref="A1:L1"/>
  </mergeCell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AD47"/>
  </sheetPr>
  <dimension ref="A1:D17"/>
  <sheetViews>
    <sheetView workbookViewId="0">
      <selection activeCell="A1" sqref="A1:D1"/>
    </sheetView>
  </sheetViews>
  <sheetFormatPr defaultColWidth="9" defaultRowHeight="14.4" outlineLevelCol="3"/>
  <cols>
    <col min="1" max="4" width="30" customWidth="1"/>
  </cols>
  <sheetData>
    <row r="1" ht="21" spans="1:1">
      <c r="A1" s="1" t="s">
        <v>146</v>
      </c>
    </row>
    <row r="3" ht="15.6" spans="1:2">
      <c r="A3" s="5" t="s">
        <v>147</v>
      </c>
      <c r="B3" s="6" t="s">
        <v>148</v>
      </c>
    </row>
    <row r="5" ht="15.6" spans="1:2">
      <c r="A5" s="5" t="s">
        <v>149</v>
      </c>
      <c r="B5" s="6" t="s">
        <v>150</v>
      </c>
    </row>
    <row r="7" ht="15.6" spans="1:2">
      <c r="A7" s="5" t="s">
        <v>151</v>
      </c>
      <c r="B7" s="6" t="s">
        <v>152</v>
      </c>
    </row>
    <row r="9" ht="31.2" spans="1:2">
      <c r="A9" s="5" t="s">
        <v>153</v>
      </c>
      <c r="B9" s="6" t="s">
        <v>154</v>
      </c>
    </row>
    <row r="11" ht="15.6" spans="1:2">
      <c r="A11" s="5" t="s">
        <v>155</v>
      </c>
      <c r="B11" s="6" t="s">
        <v>156</v>
      </c>
    </row>
    <row r="13" ht="15.6" spans="1:2">
      <c r="A13" s="5" t="s">
        <v>157</v>
      </c>
      <c r="B13" s="6" t="s">
        <v>158</v>
      </c>
    </row>
    <row r="15" ht="15.6" spans="1:2">
      <c r="A15" s="5" t="s">
        <v>159</v>
      </c>
      <c r="B15" s="6" t="s">
        <v>160</v>
      </c>
    </row>
    <row r="17" ht="15.6" spans="1:2">
      <c r="A17" s="5" t="s">
        <v>161</v>
      </c>
      <c r="B17" s="6" t="s">
        <v>162</v>
      </c>
    </row>
  </sheetData>
  <mergeCells count="9">
    <mergeCell ref="A1:D1"/>
    <mergeCell ref="B3:D3"/>
    <mergeCell ref="B5:D5"/>
    <mergeCell ref="B7:D7"/>
    <mergeCell ref="B9:D9"/>
    <mergeCell ref="B11:D11"/>
    <mergeCell ref="B13:D13"/>
    <mergeCell ref="B15:D15"/>
    <mergeCell ref="B17:D1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4B4B"/>
  </sheetPr>
  <dimension ref="A1:D23"/>
  <sheetViews>
    <sheetView workbookViewId="0">
      <selection activeCell="A1" sqref="A1:D1"/>
    </sheetView>
  </sheetViews>
  <sheetFormatPr defaultColWidth="9" defaultRowHeight="14.4" outlineLevelCol="3"/>
  <cols>
    <col min="1" max="4" width="30" customWidth="1"/>
  </cols>
  <sheetData>
    <row r="1" ht="21" spans="1:1">
      <c r="A1" s="1" t="s">
        <v>163</v>
      </c>
    </row>
    <row r="2" ht="15.6" spans="1:1">
      <c r="A2" s="2" t="s">
        <v>164</v>
      </c>
    </row>
    <row r="4" ht="15.6" spans="1:1">
      <c r="A4" s="3" t="s">
        <v>165</v>
      </c>
    </row>
    <row r="5" spans="1:1">
      <c r="A5" s="4" t="s">
        <v>166</v>
      </c>
    </row>
    <row r="7" ht="15.6" spans="1:1">
      <c r="A7" s="3" t="s">
        <v>167</v>
      </c>
    </row>
    <row r="8" spans="1:1">
      <c r="A8" s="4" t="s">
        <v>168</v>
      </c>
    </row>
    <row r="10" ht="15.6" spans="1:1">
      <c r="A10" s="3" t="s">
        <v>169</v>
      </c>
    </row>
    <row r="11" spans="1:1">
      <c r="A11" s="4" t="s">
        <v>170</v>
      </c>
    </row>
    <row r="13" ht="15.6" spans="1:1">
      <c r="A13" s="3" t="s">
        <v>171</v>
      </c>
    </row>
    <row r="14" spans="1:1">
      <c r="A14" s="4" t="s">
        <v>172</v>
      </c>
    </row>
    <row r="16" ht="15.6" spans="1:1">
      <c r="A16" s="3" t="s">
        <v>173</v>
      </c>
    </row>
    <row r="17" spans="1:1">
      <c r="A17" s="4" t="s">
        <v>174</v>
      </c>
    </row>
    <row r="19" ht="15.6" spans="1:1">
      <c r="A19" s="3" t="s">
        <v>175</v>
      </c>
    </row>
    <row r="20" spans="1:1">
      <c r="A20" s="4" t="s">
        <v>176</v>
      </c>
    </row>
    <row r="22" ht="15.6" spans="1:1">
      <c r="A22" s="3" t="s">
        <v>177</v>
      </c>
    </row>
    <row r="23" spans="1:1">
      <c r="A23" s="4" t="s">
        <v>178</v>
      </c>
    </row>
  </sheetData>
  <mergeCells count="16">
    <mergeCell ref="A1:D1"/>
    <mergeCell ref="A2:D2"/>
    <mergeCell ref="A4:D4"/>
    <mergeCell ref="A5:D5"/>
    <mergeCell ref="A7:D7"/>
    <mergeCell ref="A8:D8"/>
    <mergeCell ref="A10:D10"/>
    <mergeCell ref="A11:D11"/>
    <mergeCell ref="A13:D13"/>
    <mergeCell ref="A14:D14"/>
    <mergeCell ref="A16:D16"/>
    <mergeCell ref="A17:D17"/>
    <mergeCell ref="A19:D19"/>
    <mergeCell ref="A20:D20"/>
    <mergeCell ref="A22:D22"/>
    <mergeCell ref="A23:D2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8</vt:i4>
      </vt:variant>
    </vt:vector>
  </HeadingPairs>
  <TitlesOfParts>
    <vt:vector size="8" baseType="lpstr">
      <vt:lpstr>Dashboard</vt:lpstr>
      <vt:lpstr>Transactions</vt:lpstr>
      <vt:lpstr>Budget Planner</vt:lpstr>
      <vt:lpstr>Categories</vt:lpstr>
      <vt:lpstr>Monthly Report</vt:lpstr>
      <vt:lpstr>Charts</vt:lpstr>
      <vt:lpstr>Instructions</vt:lpstr>
      <vt:lpstr>Read 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企业用户_464106794</cp:lastModifiedBy>
  <dcterms:created xsi:type="dcterms:W3CDTF">2026-08-03T15:19:00Z</dcterms:created>
  <dcterms:modified xsi:type="dcterms:W3CDTF">2026-08-20T16:19:44Z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6832890A5E3F4FEFA7B7AD3DBAE7B964_12</vt:lpwstr>
  </property>
  <property fmtid="{D5CDD505-2E9C-101B-9397-08002B2CF9AE}" pid="3" name="KSOProductBuildVer">
    <vt:lpwstr>2052-12.8.2.19823</vt:lpwstr>
  </property>
</Properties>
</file>